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giovi/Dropbox/CINEFOROM/Affaires en cours/5 Chantiers en cours/Relève/Slate/Budgets et PF Slate/"/>
    </mc:Choice>
  </mc:AlternateContent>
  <xr:revisionPtr revIDLastSave="0" documentId="13_ncr:1_{3D268870-D78D-BA4D-B360-03A31195E5B6}" xr6:coauthVersionLast="47" xr6:coauthVersionMax="47" xr10:uidLastSave="{00000000-0000-0000-0000-000000000000}"/>
  <bookViews>
    <workbookView xWindow="0" yWindow="500" windowWidth="38400" windowHeight="21100" activeTab="5" xr2:uid="{0DD392AC-BE75-4F23-8E59-990A62C6C967}"/>
  </bookViews>
  <sheets>
    <sheet name="PF Film 1" sheetId="2" r:id="rId1"/>
    <sheet name="PF Film 2" sheetId="4" r:id="rId2"/>
    <sheet name="PF Film 3" sheetId="5" r:id="rId3"/>
    <sheet name="PF Film 4" sheetId="6" r:id="rId4"/>
    <sheet name="PF Film 5" sheetId="7" r:id="rId5"/>
    <sheet name="PF global SLATE" sheetId="8" r:id="rId6"/>
    <sheet name="Feuil1" sheetId="3" r:id="rId7"/>
  </sheets>
  <definedNames>
    <definedName name="_xlnm.Print_Area" localSheetId="0">'PF Film 1'!$A$1:$H$110</definedName>
    <definedName name="_xlnm.Print_Area" localSheetId="1">'PF Film 2'!$A$1:$H$110</definedName>
    <definedName name="_xlnm.Print_Area" localSheetId="2">'PF Film 3'!$A$1:$H$110</definedName>
    <definedName name="_xlnm.Print_Area" localSheetId="3">'PF Film 4'!$A$1:$H$110</definedName>
    <definedName name="_xlnm.Print_Area" localSheetId="4">'PF Film 5'!$A$1:$H$110</definedName>
    <definedName name="_xlnm.Print_Area" localSheetId="5">'PF global SLATE'!$A$1:$L$113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8" l="1"/>
  <c r="B5" i="8"/>
  <c r="B4" i="8"/>
  <c r="B3" i="8"/>
  <c r="B2" i="8"/>
  <c r="P111" i="8"/>
  <c r="P110" i="8"/>
  <c r="P109" i="8"/>
  <c r="P108" i="8"/>
  <c r="P107" i="8"/>
  <c r="P106" i="8"/>
  <c r="P105" i="8"/>
  <c r="P104" i="8"/>
  <c r="P103" i="8"/>
  <c r="P102" i="8"/>
  <c r="P101" i="8"/>
  <c r="P100" i="8"/>
  <c r="P99" i="8"/>
  <c r="P98" i="8"/>
  <c r="P97" i="8"/>
  <c r="P92" i="8"/>
  <c r="P91" i="8"/>
  <c r="P90" i="8"/>
  <c r="P89" i="8"/>
  <c r="P87" i="8"/>
  <c r="P86" i="8"/>
  <c r="P85" i="8"/>
  <c r="P84" i="8"/>
  <c r="P83" i="8"/>
  <c r="P82" i="8"/>
  <c r="P81" i="8"/>
  <c r="P80" i="8"/>
  <c r="P79" i="8"/>
  <c r="P77" i="8"/>
  <c r="P76" i="8"/>
  <c r="P75" i="8"/>
  <c r="P74" i="8"/>
  <c r="P73" i="8"/>
  <c r="P72" i="8"/>
  <c r="P71" i="8"/>
  <c r="P70" i="8"/>
  <c r="P69" i="8"/>
  <c r="P66" i="8"/>
  <c r="P65" i="8"/>
  <c r="P64" i="8"/>
  <c r="P63" i="8"/>
  <c r="P62" i="8"/>
  <c r="P61" i="8"/>
  <c r="P60" i="8"/>
  <c r="P59" i="8"/>
  <c r="P58" i="8"/>
  <c r="P57" i="8"/>
  <c r="P56" i="8"/>
  <c r="P55" i="8"/>
  <c r="P54" i="8"/>
  <c r="P53" i="8"/>
  <c r="P52" i="8"/>
  <c r="P50" i="8"/>
  <c r="P49" i="8"/>
  <c r="P48" i="8"/>
  <c r="P47" i="8"/>
  <c r="P46" i="8"/>
  <c r="P45" i="8"/>
  <c r="P44" i="8"/>
  <c r="P43" i="8"/>
  <c r="P42" i="8"/>
  <c r="P41" i="8"/>
  <c r="P40" i="8"/>
  <c r="P39" i="8"/>
  <c r="P38" i="8"/>
  <c r="P37" i="8"/>
  <c r="P36" i="8"/>
  <c r="P35" i="8"/>
  <c r="P34" i="8"/>
  <c r="P33" i="8"/>
  <c r="P32" i="8"/>
  <c r="P31" i="8"/>
  <c r="P30" i="8"/>
  <c r="P29" i="8"/>
  <c r="P28" i="8"/>
  <c r="P27" i="8"/>
  <c r="P26" i="8"/>
  <c r="P24" i="8"/>
  <c r="P23" i="8"/>
  <c r="P22" i="8"/>
  <c r="P21" i="8"/>
  <c r="P20" i="8"/>
  <c r="P19" i="8"/>
  <c r="P18" i="8"/>
  <c r="P17" i="8"/>
  <c r="P16" i="8"/>
  <c r="P15" i="8"/>
  <c r="P13" i="8"/>
  <c r="H112" i="8" s="1"/>
  <c r="O111" i="8"/>
  <c r="O110" i="8"/>
  <c r="O109" i="8"/>
  <c r="O108" i="8"/>
  <c r="O107" i="8"/>
  <c r="O106" i="8"/>
  <c r="O105" i="8"/>
  <c r="O104" i="8"/>
  <c r="O103" i="8"/>
  <c r="O102" i="8"/>
  <c r="O101" i="8"/>
  <c r="O100" i="8"/>
  <c r="O99" i="8"/>
  <c r="O98" i="8"/>
  <c r="O97" i="8"/>
  <c r="O92" i="8"/>
  <c r="O91" i="8"/>
  <c r="O90" i="8"/>
  <c r="O89" i="8"/>
  <c r="O87" i="8"/>
  <c r="O86" i="8"/>
  <c r="O85" i="8"/>
  <c r="O84" i="8"/>
  <c r="O83" i="8"/>
  <c r="O82" i="8"/>
  <c r="O81" i="8"/>
  <c r="O80" i="8"/>
  <c r="O79" i="8"/>
  <c r="O77" i="8"/>
  <c r="O76" i="8"/>
  <c r="O75" i="8"/>
  <c r="O74" i="8"/>
  <c r="O73" i="8"/>
  <c r="O72" i="8"/>
  <c r="O71" i="8"/>
  <c r="O70" i="8"/>
  <c r="O69" i="8"/>
  <c r="O66" i="8"/>
  <c r="O65" i="8"/>
  <c r="O64" i="8"/>
  <c r="O63" i="8"/>
  <c r="O62" i="8"/>
  <c r="O61" i="8"/>
  <c r="O60" i="8"/>
  <c r="O59" i="8"/>
  <c r="O58" i="8"/>
  <c r="O57" i="8"/>
  <c r="O56" i="8"/>
  <c r="O55" i="8"/>
  <c r="O54" i="8"/>
  <c r="O53" i="8"/>
  <c r="O52" i="8"/>
  <c r="O50" i="8"/>
  <c r="O49" i="8"/>
  <c r="O48" i="8"/>
  <c r="O47" i="8"/>
  <c r="O46" i="8"/>
  <c r="O45" i="8"/>
  <c r="O44" i="8"/>
  <c r="O43" i="8"/>
  <c r="O42" i="8"/>
  <c r="O41" i="8"/>
  <c r="O40" i="8"/>
  <c r="O39" i="8"/>
  <c r="O38" i="8"/>
  <c r="O37" i="8"/>
  <c r="O36" i="8"/>
  <c r="O35" i="8"/>
  <c r="O34" i="8"/>
  <c r="O33" i="8"/>
  <c r="O32" i="8"/>
  <c r="O31" i="8"/>
  <c r="O30" i="8"/>
  <c r="O29" i="8"/>
  <c r="O28" i="8"/>
  <c r="O27" i="8"/>
  <c r="O26" i="8"/>
  <c r="O24" i="8"/>
  <c r="O23" i="8"/>
  <c r="O22" i="8"/>
  <c r="O21" i="8"/>
  <c r="O20" i="8"/>
  <c r="O19" i="8"/>
  <c r="O18" i="8"/>
  <c r="O17" i="8"/>
  <c r="O16" i="8"/>
  <c r="O15" i="8"/>
  <c r="O13" i="8"/>
  <c r="G112" i="8" s="1"/>
  <c r="N111" i="8"/>
  <c r="N110" i="8"/>
  <c r="N109" i="8"/>
  <c r="N108" i="8"/>
  <c r="N107" i="8"/>
  <c r="N106" i="8"/>
  <c r="N105" i="8"/>
  <c r="N104" i="8"/>
  <c r="N103" i="8"/>
  <c r="N102" i="8"/>
  <c r="N101" i="8"/>
  <c r="N100" i="8"/>
  <c r="N99" i="8"/>
  <c r="N98" i="8"/>
  <c r="N97" i="8"/>
  <c r="N92" i="8"/>
  <c r="N91" i="8"/>
  <c r="N90" i="8"/>
  <c r="N89" i="8"/>
  <c r="N87" i="8"/>
  <c r="N86" i="8"/>
  <c r="N85" i="8"/>
  <c r="N84" i="8"/>
  <c r="N83" i="8"/>
  <c r="N82" i="8"/>
  <c r="N81" i="8"/>
  <c r="N80" i="8"/>
  <c r="N79" i="8"/>
  <c r="N77" i="8"/>
  <c r="N76" i="8"/>
  <c r="N75" i="8"/>
  <c r="N74" i="8"/>
  <c r="N73" i="8"/>
  <c r="N72" i="8"/>
  <c r="N71" i="8"/>
  <c r="N70" i="8"/>
  <c r="N69" i="8"/>
  <c r="N66" i="8"/>
  <c r="N65" i="8"/>
  <c r="N64" i="8"/>
  <c r="N63" i="8"/>
  <c r="N62" i="8"/>
  <c r="N61" i="8"/>
  <c r="N60" i="8"/>
  <c r="N59" i="8"/>
  <c r="N58" i="8"/>
  <c r="N57" i="8"/>
  <c r="N56" i="8"/>
  <c r="N55" i="8"/>
  <c r="N54" i="8"/>
  <c r="N53" i="8"/>
  <c r="N52" i="8"/>
  <c r="N50" i="8"/>
  <c r="N49" i="8"/>
  <c r="N48" i="8"/>
  <c r="N47" i="8"/>
  <c r="N46" i="8"/>
  <c r="N45" i="8"/>
  <c r="N44" i="8"/>
  <c r="N43" i="8"/>
  <c r="N42" i="8"/>
  <c r="N41" i="8"/>
  <c r="N40" i="8"/>
  <c r="N39" i="8"/>
  <c r="N38" i="8"/>
  <c r="N37" i="8"/>
  <c r="N36" i="8"/>
  <c r="N35" i="8"/>
  <c r="N34" i="8"/>
  <c r="N33" i="8"/>
  <c r="N32" i="8"/>
  <c r="N31" i="8"/>
  <c r="N30" i="8"/>
  <c r="N29" i="8"/>
  <c r="N28" i="8"/>
  <c r="N27" i="8"/>
  <c r="N26" i="8"/>
  <c r="N24" i="8"/>
  <c r="N23" i="8"/>
  <c r="N22" i="8"/>
  <c r="N21" i="8"/>
  <c r="N20" i="8"/>
  <c r="N19" i="8"/>
  <c r="N18" i="8"/>
  <c r="N17" i="8"/>
  <c r="N16" i="8"/>
  <c r="N15" i="8"/>
  <c r="N13" i="8"/>
  <c r="M111" i="8"/>
  <c r="M110" i="8"/>
  <c r="M109" i="8"/>
  <c r="M108" i="8"/>
  <c r="M107" i="8"/>
  <c r="M106" i="8"/>
  <c r="M105" i="8"/>
  <c r="M104" i="8"/>
  <c r="M103" i="8"/>
  <c r="M102" i="8"/>
  <c r="M101" i="8"/>
  <c r="M100" i="8"/>
  <c r="M99" i="8"/>
  <c r="M98" i="8"/>
  <c r="M97" i="8"/>
  <c r="M92" i="8"/>
  <c r="M91" i="8"/>
  <c r="M90" i="8"/>
  <c r="M89" i="8"/>
  <c r="M87" i="8"/>
  <c r="M86" i="8"/>
  <c r="M85" i="8"/>
  <c r="M84" i="8"/>
  <c r="M83" i="8"/>
  <c r="M82" i="8"/>
  <c r="M81" i="8"/>
  <c r="M80" i="8"/>
  <c r="M79" i="8"/>
  <c r="M77" i="8"/>
  <c r="M76" i="8"/>
  <c r="M75" i="8"/>
  <c r="M74" i="8"/>
  <c r="M73" i="8"/>
  <c r="M72" i="8"/>
  <c r="M71" i="8"/>
  <c r="M70" i="8"/>
  <c r="M69" i="8"/>
  <c r="M66" i="8"/>
  <c r="M65" i="8"/>
  <c r="M64" i="8"/>
  <c r="M63" i="8"/>
  <c r="M62" i="8"/>
  <c r="M61" i="8"/>
  <c r="M60" i="8"/>
  <c r="M59" i="8"/>
  <c r="M58" i="8"/>
  <c r="M57" i="8"/>
  <c r="M56" i="8"/>
  <c r="M55" i="8"/>
  <c r="M54" i="8"/>
  <c r="M53" i="8"/>
  <c r="M52" i="8"/>
  <c r="M50" i="8"/>
  <c r="M49" i="8"/>
  <c r="M48" i="8"/>
  <c r="M47" i="8"/>
  <c r="M46" i="8"/>
  <c r="M45" i="8"/>
  <c r="M44" i="8"/>
  <c r="M43" i="8"/>
  <c r="M42" i="8"/>
  <c r="M41" i="8"/>
  <c r="M40" i="8"/>
  <c r="M39" i="8"/>
  <c r="M38" i="8"/>
  <c r="M37" i="8"/>
  <c r="M36" i="8"/>
  <c r="M35" i="8"/>
  <c r="M34" i="8"/>
  <c r="M33" i="8"/>
  <c r="M32" i="8"/>
  <c r="M31" i="8"/>
  <c r="M30" i="8"/>
  <c r="M29" i="8"/>
  <c r="M28" i="8"/>
  <c r="M27" i="8"/>
  <c r="M26" i="8"/>
  <c r="M24" i="8"/>
  <c r="M23" i="8"/>
  <c r="M22" i="8"/>
  <c r="M21" i="8"/>
  <c r="M20" i="8"/>
  <c r="M19" i="8"/>
  <c r="M18" i="8"/>
  <c r="M17" i="8"/>
  <c r="M16" i="8"/>
  <c r="M15" i="8"/>
  <c r="M13" i="8"/>
  <c r="E112" i="8" s="1"/>
  <c r="P12" i="8"/>
  <c r="O12" i="8"/>
  <c r="N12" i="8"/>
  <c r="M12" i="8"/>
  <c r="L111" i="8"/>
  <c r="L110" i="8"/>
  <c r="L109" i="8"/>
  <c r="L108" i="8"/>
  <c r="L107" i="8"/>
  <c r="L106" i="8"/>
  <c r="L105" i="8"/>
  <c r="L104" i="8"/>
  <c r="L103" i="8"/>
  <c r="L102" i="8"/>
  <c r="L101" i="8"/>
  <c r="L100" i="8"/>
  <c r="L99" i="8"/>
  <c r="L98" i="8"/>
  <c r="L97" i="8"/>
  <c r="L92" i="8"/>
  <c r="L91" i="8"/>
  <c r="L90" i="8"/>
  <c r="L89" i="8"/>
  <c r="L87" i="8"/>
  <c r="L86" i="8"/>
  <c r="L85" i="8"/>
  <c r="L84" i="8"/>
  <c r="L83" i="8"/>
  <c r="L82" i="8"/>
  <c r="L81" i="8"/>
  <c r="L80" i="8"/>
  <c r="L79" i="8"/>
  <c r="L77" i="8"/>
  <c r="L76" i="8"/>
  <c r="L75" i="8"/>
  <c r="L74" i="8"/>
  <c r="L73" i="8"/>
  <c r="L72" i="8"/>
  <c r="L71" i="8"/>
  <c r="L70" i="8"/>
  <c r="L69" i="8"/>
  <c r="L66" i="8"/>
  <c r="L65" i="8"/>
  <c r="L64" i="8"/>
  <c r="L63" i="8"/>
  <c r="L62" i="8"/>
  <c r="L61" i="8"/>
  <c r="L60" i="8"/>
  <c r="L59" i="8"/>
  <c r="L58" i="8"/>
  <c r="L57" i="8"/>
  <c r="L56" i="8"/>
  <c r="L55" i="8"/>
  <c r="L54" i="8"/>
  <c r="L53" i="8"/>
  <c r="L52" i="8"/>
  <c r="L50" i="8"/>
  <c r="L49" i="8"/>
  <c r="L48" i="8"/>
  <c r="L47" i="8"/>
  <c r="L46" i="8"/>
  <c r="L45" i="8"/>
  <c r="L44" i="8"/>
  <c r="L43" i="8"/>
  <c r="L42" i="8"/>
  <c r="L41" i="8"/>
  <c r="L40" i="8"/>
  <c r="L39" i="8"/>
  <c r="L38" i="8"/>
  <c r="L37" i="8"/>
  <c r="L36" i="8"/>
  <c r="L35" i="8"/>
  <c r="L34" i="8"/>
  <c r="L33" i="8"/>
  <c r="L32" i="8"/>
  <c r="L31" i="8"/>
  <c r="L30" i="8"/>
  <c r="L29" i="8"/>
  <c r="L28" i="8"/>
  <c r="L27" i="8"/>
  <c r="L26" i="8"/>
  <c r="L24" i="8"/>
  <c r="L23" i="8"/>
  <c r="L22" i="8"/>
  <c r="L21" i="8"/>
  <c r="L20" i="8"/>
  <c r="L19" i="8"/>
  <c r="L18" i="8"/>
  <c r="L17" i="8"/>
  <c r="L16" i="8"/>
  <c r="L15" i="8"/>
  <c r="L13" i="8"/>
  <c r="L12" i="8"/>
  <c r="I95" i="8"/>
  <c r="I94" i="8"/>
  <c r="I93" i="8"/>
  <c r="I14" i="8"/>
  <c r="D31" i="8"/>
  <c r="D19" i="8"/>
  <c r="D13" i="8"/>
  <c r="D12" i="8"/>
  <c r="F112" i="8"/>
  <c r="H111" i="8"/>
  <c r="H110" i="8"/>
  <c r="H109" i="8"/>
  <c r="H108" i="8"/>
  <c r="H107" i="8"/>
  <c r="H106" i="8"/>
  <c r="H105" i="8"/>
  <c r="H104" i="8"/>
  <c r="H103" i="8"/>
  <c r="H102" i="8"/>
  <c r="H101" i="8"/>
  <c r="H100" i="8"/>
  <c r="H99" i="8"/>
  <c r="H98" i="8"/>
  <c r="H97" i="8"/>
  <c r="H92" i="8"/>
  <c r="H91" i="8"/>
  <c r="H90" i="8"/>
  <c r="H89" i="8"/>
  <c r="H87" i="8"/>
  <c r="H86" i="8"/>
  <c r="H85" i="8"/>
  <c r="H84" i="8"/>
  <c r="H83" i="8"/>
  <c r="H82" i="8"/>
  <c r="H81" i="8"/>
  <c r="H80" i="8"/>
  <c r="H79" i="8"/>
  <c r="H77" i="8"/>
  <c r="H76" i="8"/>
  <c r="H75" i="8"/>
  <c r="H74" i="8"/>
  <c r="H73" i="8"/>
  <c r="H72" i="8"/>
  <c r="H71" i="8"/>
  <c r="H70" i="8"/>
  <c r="H69" i="8"/>
  <c r="H66" i="8"/>
  <c r="H65" i="8"/>
  <c r="H64" i="8"/>
  <c r="H63" i="8"/>
  <c r="H62" i="8"/>
  <c r="H61" i="8"/>
  <c r="H60" i="8"/>
  <c r="H59" i="8"/>
  <c r="H58" i="8"/>
  <c r="H57" i="8"/>
  <c r="H56" i="8"/>
  <c r="H55" i="8"/>
  <c r="H54" i="8"/>
  <c r="H53" i="8"/>
  <c r="H52" i="8"/>
  <c r="H50" i="8"/>
  <c r="H49" i="8"/>
  <c r="H48" i="8"/>
  <c r="H47" i="8"/>
  <c r="H46" i="8"/>
  <c r="H45" i="8"/>
  <c r="H44" i="8"/>
  <c r="H43" i="8"/>
  <c r="H42" i="8"/>
  <c r="H41" i="8"/>
  <c r="H40" i="8"/>
  <c r="H39" i="8"/>
  <c r="H38" i="8"/>
  <c r="H37" i="8"/>
  <c r="H36" i="8"/>
  <c r="H35" i="8"/>
  <c r="H34" i="8"/>
  <c r="H33" i="8"/>
  <c r="H32" i="8"/>
  <c r="H31" i="8"/>
  <c r="H30" i="8"/>
  <c r="H29" i="8"/>
  <c r="H28" i="8"/>
  <c r="H27" i="8"/>
  <c r="H26" i="8"/>
  <c r="H24" i="8"/>
  <c r="H23" i="8"/>
  <c r="H22" i="8"/>
  <c r="H21" i="8"/>
  <c r="H20" i="8"/>
  <c r="H19" i="8"/>
  <c r="H18" i="8"/>
  <c r="H17" i="8"/>
  <c r="H16" i="8"/>
  <c r="H15" i="8"/>
  <c r="H13" i="8"/>
  <c r="H12" i="8"/>
  <c r="G111" i="8"/>
  <c r="G110" i="8"/>
  <c r="G109" i="8"/>
  <c r="G108" i="8"/>
  <c r="G107" i="8"/>
  <c r="G106" i="8"/>
  <c r="G105" i="8"/>
  <c r="G104" i="8"/>
  <c r="G103" i="8"/>
  <c r="G102" i="8"/>
  <c r="G101" i="8"/>
  <c r="G100" i="8"/>
  <c r="G99" i="8"/>
  <c r="G98" i="8"/>
  <c r="G97" i="8"/>
  <c r="G92" i="8"/>
  <c r="G91" i="8"/>
  <c r="G90" i="8"/>
  <c r="G89" i="8"/>
  <c r="G87" i="8"/>
  <c r="G86" i="8"/>
  <c r="G85" i="8"/>
  <c r="G84" i="8"/>
  <c r="G83" i="8"/>
  <c r="G82" i="8"/>
  <c r="G81" i="8"/>
  <c r="G80" i="8"/>
  <c r="G79" i="8"/>
  <c r="G77" i="8"/>
  <c r="G76" i="8"/>
  <c r="G75" i="8"/>
  <c r="G74" i="8"/>
  <c r="G73" i="8"/>
  <c r="G72" i="8"/>
  <c r="G71" i="8"/>
  <c r="G70" i="8"/>
  <c r="G69" i="8"/>
  <c r="G66" i="8"/>
  <c r="G65" i="8"/>
  <c r="G64" i="8"/>
  <c r="G63" i="8"/>
  <c r="G62" i="8"/>
  <c r="G61" i="8"/>
  <c r="G60" i="8"/>
  <c r="G59" i="8"/>
  <c r="G58" i="8"/>
  <c r="G57" i="8"/>
  <c r="G56" i="8"/>
  <c r="G55" i="8"/>
  <c r="G54" i="8"/>
  <c r="G53" i="8"/>
  <c r="G52" i="8"/>
  <c r="G50" i="8"/>
  <c r="G49" i="8"/>
  <c r="G48" i="8"/>
  <c r="G47" i="8"/>
  <c r="G46" i="8"/>
  <c r="G45" i="8"/>
  <c r="G44" i="8"/>
  <c r="G43" i="8"/>
  <c r="G42" i="8"/>
  <c r="G41" i="8"/>
  <c r="G40" i="8"/>
  <c r="G39" i="8"/>
  <c r="G38" i="8"/>
  <c r="G37" i="8"/>
  <c r="G36" i="8"/>
  <c r="G35" i="8"/>
  <c r="G34" i="8"/>
  <c r="G33" i="8"/>
  <c r="G32" i="8"/>
  <c r="G31" i="8"/>
  <c r="G30" i="8"/>
  <c r="G29" i="8"/>
  <c r="G28" i="8"/>
  <c r="G27" i="8"/>
  <c r="G26" i="8"/>
  <c r="G24" i="8"/>
  <c r="G23" i="8"/>
  <c r="G22" i="8"/>
  <c r="G21" i="8"/>
  <c r="G20" i="8"/>
  <c r="G19" i="8"/>
  <c r="G18" i="8"/>
  <c r="G17" i="8"/>
  <c r="G16" i="8"/>
  <c r="G15" i="8"/>
  <c r="G13" i="8"/>
  <c r="G12" i="8"/>
  <c r="F111" i="8"/>
  <c r="F110" i="8"/>
  <c r="F109" i="8"/>
  <c r="F108" i="8"/>
  <c r="F107" i="8"/>
  <c r="F106" i="8"/>
  <c r="F105" i="8"/>
  <c r="F104" i="8"/>
  <c r="F103" i="8"/>
  <c r="F102" i="8"/>
  <c r="F101" i="8"/>
  <c r="F100" i="8"/>
  <c r="F99" i="8"/>
  <c r="F98" i="8"/>
  <c r="F97" i="8"/>
  <c r="F92" i="8"/>
  <c r="F91" i="8"/>
  <c r="F90" i="8"/>
  <c r="F89" i="8"/>
  <c r="F87" i="8"/>
  <c r="F86" i="8"/>
  <c r="F85" i="8"/>
  <c r="F84" i="8"/>
  <c r="F83" i="8"/>
  <c r="F82" i="8"/>
  <c r="F81" i="8"/>
  <c r="F80" i="8"/>
  <c r="F79" i="8"/>
  <c r="F77" i="8"/>
  <c r="F76" i="8"/>
  <c r="F75" i="8"/>
  <c r="F74" i="8"/>
  <c r="F73" i="8"/>
  <c r="F72" i="8"/>
  <c r="F71" i="8"/>
  <c r="F70" i="8"/>
  <c r="F69" i="8"/>
  <c r="F66" i="8"/>
  <c r="F65" i="8"/>
  <c r="F64" i="8"/>
  <c r="F63" i="8"/>
  <c r="F62" i="8"/>
  <c r="F61" i="8"/>
  <c r="F60" i="8"/>
  <c r="F59" i="8"/>
  <c r="F58" i="8"/>
  <c r="F57" i="8"/>
  <c r="F56" i="8"/>
  <c r="F55" i="8"/>
  <c r="F54" i="8"/>
  <c r="F53" i="8"/>
  <c r="F52" i="8"/>
  <c r="F50" i="8"/>
  <c r="F49" i="8"/>
  <c r="F48" i="8"/>
  <c r="F47" i="8"/>
  <c r="F46" i="8"/>
  <c r="F45" i="8"/>
  <c r="F44" i="8"/>
  <c r="F43" i="8"/>
  <c r="F42" i="8"/>
  <c r="F41" i="8"/>
  <c r="F40" i="8"/>
  <c r="F39" i="8"/>
  <c r="F38" i="8"/>
  <c r="F37" i="8"/>
  <c r="F36" i="8"/>
  <c r="F35" i="8"/>
  <c r="F34" i="8"/>
  <c r="F33" i="8"/>
  <c r="F32" i="8"/>
  <c r="F31" i="8"/>
  <c r="F30" i="8"/>
  <c r="F29" i="8"/>
  <c r="F28" i="8"/>
  <c r="F27" i="8"/>
  <c r="F26" i="8"/>
  <c r="F24" i="8"/>
  <c r="F23" i="8"/>
  <c r="F22" i="8"/>
  <c r="F21" i="8"/>
  <c r="F20" i="8"/>
  <c r="F19" i="8"/>
  <c r="F18" i="8"/>
  <c r="F17" i="8"/>
  <c r="F16" i="8"/>
  <c r="F15" i="8"/>
  <c r="F13" i="8"/>
  <c r="F12" i="8"/>
  <c r="E111" i="8"/>
  <c r="E110" i="8"/>
  <c r="E109" i="8"/>
  <c r="E108" i="8"/>
  <c r="E107" i="8"/>
  <c r="E106" i="8"/>
  <c r="E105" i="8"/>
  <c r="E104" i="8"/>
  <c r="E103" i="8"/>
  <c r="E102" i="8"/>
  <c r="E101" i="8"/>
  <c r="E100" i="8"/>
  <c r="E99" i="8"/>
  <c r="E98" i="8"/>
  <c r="E97" i="8"/>
  <c r="E92" i="8"/>
  <c r="E91" i="8"/>
  <c r="E90" i="8"/>
  <c r="E89" i="8"/>
  <c r="E87" i="8"/>
  <c r="E86" i="8"/>
  <c r="E85" i="8"/>
  <c r="E84" i="8"/>
  <c r="E83" i="8"/>
  <c r="E82" i="8"/>
  <c r="E81" i="8"/>
  <c r="E80" i="8"/>
  <c r="E79" i="8"/>
  <c r="E77" i="8"/>
  <c r="E76" i="8"/>
  <c r="E75" i="8"/>
  <c r="E74" i="8"/>
  <c r="E73" i="8"/>
  <c r="E72" i="8"/>
  <c r="E71" i="8"/>
  <c r="E70" i="8"/>
  <c r="E69" i="8"/>
  <c r="E66" i="8"/>
  <c r="E65" i="8"/>
  <c r="E64" i="8"/>
  <c r="E63" i="8"/>
  <c r="E62" i="8"/>
  <c r="E61" i="8"/>
  <c r="E60" i="8"/>
  <c r="E59" i="8"/>
  <c r="E58" i="8"/>
  <c r="E57" i="8"/>
  <c r="E56" i="8"/>
  <c r="E55" i="8"/>
  <c r="E54" i="8"/>
  <c r="E53" i="8"/>
  <c r="E52" i="8"/>
  <c r="E50" i="8"/>
  <c r="E49" i="8"/>
  <c r="E48" i="8"/>
  <c r="E47" i="8"/>
  <c r="E46" i="8"/>
  <c r="E45" i="8"/>
  <c r="E44" i="8"/>
  <c r="E43" i="8"/>
  <c r="E42" i="8"/>
  <c r="E41" i="8"/>
  <c r="E40" i="8"/>
  <c r="E39" i="8"/>
  <c r="E38" i="8"/>
  <c r="E37" i="8"/>
  <c r="E36" i="8"/>
  <c r="E35" i="8"/>
  <c r="E34" i="8"/>
  <c r="E33" i="8"/>
  <c r="E32" i="8"/>
  <c r="E31" i="8"/>
  <c r="E30" i="8"/>
  <c r="E29" i="8"/>
  <c r="E28" i="8"/>
  <c r="E27" i="8"/>
  <c r="E26" i="8"/>
  <c r="E24" i="8"/>
  <c r="E23" i="8"/>
  <c r="E22" i="8"/>
  <c r="E21" i="8"/>
  <c r="E20" i="8"/>
  <c r="E19" i="8"/>
  <c r="E18" i="8"/>
  <c r="E17" i="8"/>
  <c r="E16" i="8"/>
  <c r="E15" i="8"/>
  <c r="E13" i="8"/>
  <c r="E12" i="8"/>
  <c r="D111" i="8"/>
  <c r="D110" i="8"/>
  <c r="D109" i="8"/>
  <c r="D108" i="8"/>
  <c r="D107" i="8"/>
  <c r="D106" i="8"/>
  <c r="D105" i="8"/>
  <c r="D104" i="8"/>
  <c r="D103" i="8"/>
  <c r="D102" i="8"/>
  <c r="D101" i="8"/>
  <c r="D100" i="8"/>
  <c r="D99" i="8"/>
  <c r="D98" i="8"/>
  <c r="D97" i="8"/>
  <c r="D92" i="8"/>
  <c r="D91" i="8"/>
  <c r="D90" i="8"/>
  <c r="D89" i="8"/>
  <c r="D87" i="8"/>
  <c r="D86" i="8"/>
  <c r="D85" i="8"/>
  <c r="D84" i="8"/>
  <c r="D83" i="8"/>
  <c r="D82" i="8"/>
  <c r="D81" i="8"/>
  <c r="D80" i="8"/>
  <c r="D79" i="8"/>
  <c r="D77" i="8"/>
  <c r="D76" i="8"/>
  <c r="D75" i="8"/>
  <c r="D74" i="8"/>
  <c r="D73" i="8"/>
  <c r="D72" i="8"/>
  <c r="D71" i="8"/>
  <c r="D70" i="8"/>
  <c r="D69" i="8"/>
  <c r="D66" i="8"/>
  <c r="D65" i="8"/>
  <c r="D64" i="8"/>
  <c r="D63" i="8"/>
  <c r="D62" i="8"/>
  <c r="D61" i="8"/>
  <c r="D60" i="8"/>
  <c r="D59" i="8"/>
  <c r="D58" i="8"/>
  <c r="D57" i="8"/>
  <c r="D56" i="8"/>
  <c r="D55" i="8"/>
  <c r="D54" i="8"/>
  <c r="D53" i="8"/>
  <c r="D52" i="8"/>
  <c r="D50" i="8"/>
  <c r="D49" i="8"/>
  <c r="D48" i="8"/>
  <c r="D47" i="8"/>
  <c r="D46" i="8"/>
  <c r="D45" i="8"/>
  <c r="D44" i="8"/>
  <c r="D43" i="8"/>
  <c r="D42" i="8"/>
  <c r="D41" i="8"/>
  <c r="D40" i="8"/>
  <c r="D39" i="8"/>
  <c r="D38" i="8"/>
  <c r="D37" i="8"/>
  <c r="D36" i="8"/>
  <c r="D35" i="8"/>
  <c r="D34" i="8"/>
  <c r="D33" i="8"/>
  <c r="D32" i="8"/>
  <c r="D30" i="8"/>
  <c r="D29" i="8"/>
  <c r="D28" i="8"/>
  <c r="D27" i="8"/>
  <c r="D26" i="8"/>
  <c r="D24" i="8"/>
  <c r="D23" i="8"/>
  <c r="D22" i="8"/>
  <c r="D21" i="8"/>
  <c r="D20" i="8"/>
  <c r="D18" i="8"/>
  <c r="D17" i="8"/>
  <c r="D16" i="8"/>
  <c r="D15" i="8"/>
  <c r="D112" i="8" l="1"/>
  <c r="I112" i="8" s="1"/>
  <c r="I12" i="8"/>
  <c r="I21" i="8"/>
  <c r="I30" i="8"/>
  <c r="I38" i="8"/>
  <c r="I46" i="8"/>
  <c r="I55" i="8"/>
  <c r="I63" i="8"/>
  <c r="I73" i="8"/>
  <c r="I82" i="8"/>
  <c r="I91" i="8"/>
  <c r="I103" i="8"/>
  <c r="I111" i="8"/>
  <c r="I20" i="8"/>
  <c r="I29" i="8"/>
  <c r="I37" i="8"/>
  <c r="I45" i="8"/>
  <c r="I54" i="8"/>
  <c r="I62" i="8"/>
  <c r="I72" i="8"/>
  <c r="I81" i="8"/>
  <c r="I90" i="8"/>
  <c r="I88" i="8" s="1"/>
  <c r="I102" i="8"/>
  <c r="I110" i="8"/>
  <c r="I42" i="8"/>
  <c r="I50" i="8"/>
  <c r="I59" i="8"/>
  <c r="I69" i="8"/>
  <c r="I104" i="8"/>
  <c r="I64" i="8"/>
  <c r="I15" i="8"/>
  <c r="I23" i="8"/>
  <c r="I32" i="8"/>
  <c r="I40" i="8"/>
  <c r="I48" i="8"/>
  <c r="I57" i="8"/>
  <c r="I65" i="8"/>
  <c r="I75" i="8"/>
  <c r="I84" i="8"/>
  <c r="I97" i="8"/>
  <c r="I105" i="8"/>
  <c r="I13" i="8"/>
  <c r="I22" i="8"/>
  <c r="I31" i="8"/>
  <c r="I39" i="8"/>
  <c r="I56" i="8"/>
  <c r="I74" i="8"/>
  <c r="I68" i="8" s="1"/>
  <c r="I83" i="8"/>
  <c r="I92" i="8"/>
  <c r="I16" i="8"/>
  <c r="I24" i="8"/>
  <c r="I33" i="8"/>
  <c r="I41" i="8"/>
  <c r="I49" i="8"/>
  <c r="I58" i="8"/>
  <c r="I66" i="8"/>
  <c r="I76" i="8"/>
  <c r="I85" i="8"/>
  <c r="I98" i="8"/>
  <c r="I106" i="8"/>
  <c r="G11" i="8"/>
  <c r="I47" i="8"/>
  <c r="I17" i="8"/>
  <c r="I26" i="8"/>
  <c r="I34" i="8"/>
  <c r="I77" i="8"/>
  <c r="I86" i="8"/>
  <c r="I99" i="8"/>
  <c r="I107" i="8"/>
  <c r="H11" i="8"/>
  <c r="I79" i="8"/>
  <c r="I70" i="8"/>
  <c r="I61" i="8"/>
  <c r="I28" i="8"/>
  <c r="I44" i="8"/>
  <c r="I80" i="8"/>
  <c r="I109" i="8"/>
  <c r="I27" i="8"/>
  <c r="I43" i="8"/>
  <c r="I100" i="8"/>
  <c r="I19" i="8"/>
  <c r="I53" i="8"/>
  <c r="I89" i="8"/>
  <c r="I18" i="8"/>
  <c r="I52" i="8"/>
  <c r="I108" i="8"/>
  <c r="I36" i="8"/>
  <c r="I71" i="8"/>
  <c r="I101" i="8"/>
  <c r="I35" i="8"/>
  <c r="I60" i="8"/>
  <c r="I87" i="8"/>
  <c r="H88" i="8"/>
  <c r="H94" i="8" s="1"/>
  <c r="H14" i="8"/>
  <c r="H96" i="8"/>
  <c r="H25" i="8"/>
  <c r="F96" i="8"/>
  <c r="H78" i="8"/>
  <c r="G96" i="8"/>
  <c r="F88" i="8"/>
  <c r="F94" i="8" s="1"/>
  <c r="H68" i="8"/>
  <c r="H93" i="8" s="1"/>
  <c r="H51" i="8"/>
  <c r="G25" i="8"/>
  <c r="G14" i="8"/>
  <c r="G88" i="8"/>
  <c r="G94" i="8" s="1"/>
  <c r="G78" i="8"/>
  <c r="G68" i="8"/>
  <c r="G51" i="8"/>
  <c r="F25" i="8"/>
  <c r="F68" i="8"/>
  <c r="F11" i="8"/>
  <c r="F51" i="8"/>
  <c r="F78" i="8"/>
  <c r="F14" i="8"/>
  <c r="F93" i="8" l="1"/>
  <c r="I96" i="8"/>
  <c r="I78" i="8"/>
  <c r="I51" i="8"/>
  <c r="I25" i="8"/>
  <c r="I11" i="8"/>
  <c r="H10" i="8"/>
  <c r="H9" i="8" s="1"/>
  <c r="H95" i="8"/>
  <c r="F95" i="8"/>
  <c r="G95" i="8"/>
  <c r="G93" i="8"/>
  <c r="G10" i="8"/>
  <c r="G9" i="8" s="1"/>
  <c r="F10" i="8"/>
  <c r="F9" i="8" s="1"/>
  <c r="I10" i="8" l="1"/>
  <c r="J107" i="8" l="1"/>
  <c r="J99" i="8"/>
  <c r="J86" i="8"/>
  <c r="J77" i="8"/>
  <c r="J69" i="8"/>
  <c r="J59" i="8"/>
  <c r="J50" i="8"/>
  <c r="J42" i="8"/>
  <c r="J34" i="8"/>
  <c r="J26" i="8"/>
  <c r="J16" i="8"/>
  <c r="J95" i="8"/>
  <c r="J106" i="8"/>
  <c r="J98" i="8"/>
  <c r="J85" i="8"/>
  <c r="J76" i="8"/>
  <c r="J66" i="8"/>
  <c r="J58" i="8"/>
  <c r="J49" i="8"/>
  <c r="J41" i="8"/>
  <c r="J33" i="8"/>
  <c r="J24" i="8"/>
  <c r="J15" i="8"/>
  <c r="J94" i="8"/>
  <c r="J105" i="8"/>
  <c r="J97" i="8"/>
  <c r="J84" i="8"/>
  <c r="J75" i="8"/>
  <c r="J65" i="8"/>
  <c r="J57" i="8"/>
  <c r="J48" i="8"/>
  <c r="J40" i="8"/>
  <c r="J32" i="8"/>
  <c r="J23" i="8"/>
  <c r="J17" i="8"/>
  <c r="J93" i="8"/>
  <c r="J104" i="8"/>
  <c r="J92" i="8"/>
  <c r="J83" i="8"/>
  <c r="J74" i="8"/>
  <c r="J64" i="8"/>
  <c r="J56" i="8"/>
  <c r="J47" i="8"/>
  <c r="J39" i="8"/>
  <c r="J31" i="8"/>
  <c r="J22" i="8"/>
  <c r="J111" i="8"/>
  <c r="J103" i="8"/>
  <c r="J91" i="8"/>
  <c r="J82" i="8"/>
  <c r="J73" i="8"/>
  <c r="J63" i="8"/>
  <c r="J55" i="8"/>
  <c r="J46" i="8"/>
  <c r="J38" i="8"/>
  <c r="J30" i="8"/>
  <c r="J21" i="8"/>
  <c r="J110" i="8"/>
  <c r="J102" i="8"/>
  <c r="J90" i="8"/>
  <c r="J81" i="8"/>
  <c r="J72" i="8"/>
  <c r="J62" i="8"/>
  <c r="J54" i="8"/>
  <c r="J45" i="8"/>
  <c r="J37" i="8"/>
  <c r="J29" i="8"/>
  <c r="J20" i="8"/>
  <c r="J109" i="8"/>
  <c r="J101" i="8"/>
  <c r="J89" i="8"/>
  <c r="J80" i="8"/>
  <c r="J71" i="8"/>
  <c r="J61" i="8"/>
  <c r="J53" i="8"/>
  <c r="J44" i="8"/>
  <c r="J36" i="8"/>
  <c r="J28" i="8"/>
  <c r="J19" i="8"/>
  <c r="J108" i="8"/>
  <c r="J100" i="8"/>
  <c r="J87" i="8"/>
  <c r="J79" i="8"/>
  <c r="J70" i="8"/>
  <c r="J60" i="8"/>
  <c r="J52" i="8"/>
  <c r="J43" i="8"/>
  <c r="J35" i="8"/>
  <c r="J27" i="8"/>
  <c r="J18" i="8"/>
  <c r="J112" i="8"/>
  <c r="J13" i="8"/>
  <c r="J12" i="8"/>
  <c r="J88" i="8"/>
  <c r="J11" i="8"/>
  <c r="I9" i="8"/>
  <c r="J9" i="8" s="1"/>
  <c r="J25" i="8"/>
  <c r="J78" i="8"/>
  <c r="J51" i="8"/>
  <c r="J68" i="8"/>
  <c r="J96" i="8"/>
  <c r="J14" i="8"/>
  <c r="J10" i="8" l="1"/>
  <c r="D96" i="8" l="1"/>
  <c r="C95" i="8"/>
  <c r="D88" i="8"/>
  <c r="D94" i="8" s="1"/>
  <c r="D95" i="8" s="1"/>
  <c r="D78" i="8"/>
  <c r="D68" i="8"/>
  <c r="D51" i="8"/>
  <c r="D25" i="8"/>
  <c r="D14" i="8"/>
  <c r="E109" i="7"/>
  <c r="D109" i="7"/>
  <c r="E93" i="7"/>
  <c r="D93" i="7"/>
  <c r="D92" i="7"/>
  <c r="C92" i="7"/>
  <c r="E91" i="7"/>
  <c r="D91" i="7"/>
  <c r="D90" i="7"/>
  <c r="E85" i="7"/>
  <c r="D85" i="7"/>
  <c r="E75" i="7"/>
  <c r="D75" i="7"/>
  <c r="E65" i="7"/>
  <c r="E90" i="7" s="1"/>
  <c r="D65" i="7"/>
  <c r="E48" i="7"/>
  <c r="D48" i="7"/>
  <c r="E22" i="7"/>
  <c r="D22" i="7"/>
  <c r="E11" i="7"/>
  <c r="D11" i="7"/>
  <c r="E109" i="6"/>
  <c r="D109" i="6"/>
  <c r="E93" i="6"/>
  <c r="D93" i="6"/>
  <c r="E92" i="6"/>
  <c r="C92" i="6"/>
  <c r="D90" i="6"/>
  <c r="E85" i="6"/>
  <c r="E91" i="6" s="1"/>
  <c r="D85" i="6"/>
  <c r="D91" i="6" s="1"/>
  <c r="D92" i="6" s="1"/>
  <c r="E75" i="6"/>
  <c r="D75" i="6"/>
  <c r="E65" i="6"/>
  <c r="E90" i="6" s="1"/>
  <c r="D65" i="6"/>
  <c r="E48" i="6"/>
  <c r="D48" i="6"/>
  <c r="E22" i="6"/>
  <c r="D22" i="6"/>
  <c r="E11" i="6"/>
  <c r="D11" i="6"/>
  <c r="E109" i="5"/>
  <c r="D109" i="5"/>
  <c r="E93" i="5"/>
  <c r="D93" i="5"/>
  <c r="C92" i="5"/>
  <c r="E91" i="5"/>
  <c r="D91" i="5"/>
  <c r="D92" i="5" s="1"/>
  <c r="E85" i="5"/>
  <c r="D85" i="5"/>
  <c r="E75" i="5"/>
  <c r="D75" i="5"/>
  <c r="E65" i="5"/>
  <c r="E90" i="5" s="1"/>
  <c r="D65" i="5"/>
  <c r="D90" i="5" s="1"/>
  <c r="E48" i="5"/>
  <c r="D48" i="5"/>
  <c r="E22" i="5"/>
  <c r="D22" i="5"/>
  <c r="E11" i="5"/>
  <c r="D11" i="5"/>
  <c r="E109" i="4"/>
  <c r="D109" i="4"/>
  <c r="E93" i="4"/>
  <c r="D93" i="4"/>
  <c r="E92" i="4"/>
  <c r="C92" i="4"/>
  <c r="D91" i="4"/>
  <c r="D92" i="4" s="1"/>
  <c r="D90" i="4"/>
  <c r="E85" i="4"/>
  <c r="E91" i="4" s="1"/>
  <c r="D85" i="4"/>
  <c r="E75" i="4"/>
  <c r="D75" i="4"/>
  <c r="E65" i="4"/>
  <c r="E90" i="4" s="1"/>
  <c r="D65" i="4"/>
  <c r="E48" i="4"/>
  <c r="D48" i="4"/>
  <c r="E22" i="4"/>
  <c r="D22" i="4"/>
  <c r="E11" i="4"/>
  <c r="D11" i="4"/>
  <c r="D11" i="8"/>
  <c r="D8" i="4"/>
  <c r="E8" i="4"/>
  <c r="D93" i="8" l="1"/>
  <c r="E11" i="8"/>
  <c r="E25" i="8"/>
  <c r="E68" i="8"/>
  <c r="E96" i="8"/>
  <c r="E51" i="8"/>
  <c r="E78" i="8"/>
  <c r="E88" i="8"/>
  <c r="E95" i="8" s="1"/>
  <c r="E14" i="8"/>
  <c r="E92" i="7"/>
  <c r="E92" i="5"/>
  <c r="E7" i="4"/>
  <c r="D7" i="4"/>
  <c r="D6" i="4" s="1"/>
  <c r="D10" i="8"/>
  <c r="D9" i="8" s="1"/>
  <c r="E93" i="8" l="1"/>
  <c r="E10" i="8"/>
  <c r="E94" i="8"/>
  <c r="E6" i="4"/>
  <c r="F109" i="4"/>
  <c r="F103" i="4"/>
  <c r="F95" i="4"/>
  <c r="F88" i="4"/>
  <c r="F82" i="4"/>
  <c r="F68" i="4"/>
  <c r="F60" i="4"/>
  <c r="F52" i="4"/>
  <c r="F46" i="4"/>
  <c r="F38" i="4"/>
  <c r="F30" i="4"/>
  <c r="F22" i="4"/>
  <c r="F16" i="4"/>
  <c r="F10" i="4"/>
  <c r="F102" i="4"/>
  <c r="F94" i="4"/>
  <c r="F91" i="4"/>
  <c r="F87" i="4"/>
  <c r="F81" i="4"/>
  <c r="F67" i="4"/>
  <c r="F59" i="4"/>
  <c r="F51" i="4"/>
  <c r="F45" i="4"/>
  <c r="F37" i="4"/>
  <c r="F29" i="4"/>
  <c r="F15" i="4"/>
  <c r="F9" i="4"/>
  <c r="F101" i="4"/>
  <c r="F93" i="4"/>
  <c r="F86" i="4"/>
  <c r="F80" i="4"/>
  <c r="F74" i="4"/>
  <c r="F66" i="4"/>
  <c r="F58" i="4"/>
  <c r="F50" i="4"/>
  <c r="F44" i="4"/>
  <c r="F36" i="4"/>
  <c r="F28" i="4"/>
  <c r="F14" i="4"/>
  <c r="F108" i="4"/>
  <c r="F100" i="4"/>
  <c r="F85" i="4"/>
  <c r="F79" i="4"/>
  <c r="F73" i="4"/>
  <c r="F65" i="4"/>
  <c r="F57" i="4"/>
  <c r="F49" i="4"/>
  <c r="F43" i="4"/>
  <c r="F35" i="4"/>
  <c r="F27" i="4"/>
  <c r="F21" i="4"/>
  <c r="F13" i="4"/>
  <c r="F107" i="4"/>
  <c r="F99" i="4"/>
  <c r="F90" i="4"/>
  <c r="F78" i="4"/>
  <c r="F72" i="4"/>
  <c r="F56" i="4"/>
  <c r="F48" i="4"/>
  <c r="F42" i="4"/>
  <c r="F34" i="4"/>
  <c r="F26" i="4"/>
  <c r="F20" i="4"/>
  <c r="F12" i="4"/>
  <c r="F106" i="4"/>
  <c r="F98" i="4"/>
  <c r="F92" i="4"/>
  <c r="F77" i="4"/>
  <c r="F71" i="4"/>
  <c r="F55" i="4"/>
  <c r="F41" i="4"/>
  <c r="F33" i="4"/>
  <c r="F25" i="4"/>
  <c r="F19" i="4"/>
  <c r="F11" i="4"/>
  <c r="F105" i="4"/>
  <c r="F97" i="4"/>
  <c r="F84" i="4"/>
  <c r="F76" i="4"/>
  <c r="F70" i="4"/>
  <c r="F63" i="4"/>
  <c r="F54" i="4"/>
  <c r="F40" i="4"/>
  <c r="F32" i="4"/>
  <c r="F24" i="4"/>
  <c r="F18" i="4"/>
  <c r="F104" i="4"/>
  <c r="F96" i="4"/>
  <c r="F89" i="4"/>
  <c r="F83" i="4"/>
  <c r="F75" i="4"/>
  <c r="F69" i="4"/>
  <c r="F61" i="4"/>
  <c r="F53" i="4"/>
  <c r="F47" i="4"/>
  <c r="F39" i="4"/>
  <c r="F31" i="4"/>
  <c r="F23" i="4"/>
  <c r="F17" i="4"/>
  <c r="E9" i="8" l="1"/>
  <c r="E8" i="7" l="1"/>
  <c r="D8" i="7"/>
  <c r="E8" i="6"/>
  <c r="D8" i="6"/>
  <c r="E8" i="5"/>
  <c r="D8" i="5"/>
  <c r="D7" i="5" s="1"/>
  <c r="D6" i="5" s="1"/>
  <c r="C92" i="2"/>
  <c r="D7" i="7" l="1"/>
  <c r="D6" i="7" s="1"/>
  <c r="E7" i="7"/>
  <c r="F8" i="7" s="1"/>
  <c r="D7" i="6"/>
  <c r="D6" i="6" s="1"/>
  <c r="E7" i="6"/>
  <c r="E7" i="5"/>
  <c r="F8" i="4"/>
  <c r="E109" i="2"/>
  <c r="D109" i="2"/>
  <c r="E93" i="2"/>
  <c r="D93" i="2"/>
  <c r="E85" i="2"/>
  <c r="E91" i="2" s="1"/>
  <c r="D85" i="2"/>
  <c r="D91" i="2" s="1"/>
  <c r="D92" i="2" s="1"/>
  <c r="E75" i="2"/>
  <c r="D75" i="2"/>
  <c r="E65" i="2"/>
  <c r="D65" i="2"/>
  <c r="E48" i="2"/>
  <c r="D48" i="2"/>
  <c r="E22" i="2"/>
  <c r="D22" i="2"/>
  <c r="E11" i="2"/>
  <c r="D11" i="2"/>
  <c r="E8" i="2"/>
  <c r="D8" i="2"/>
  <c r="F109" i="7" l="1"/>
  <c r="F103" i="7"/>
  <c r="F95" i="7"/>
  <c r="F88" i="7"/>
  <c r="F82" i="7"/>
  <c r="F68" i="7"/>
  <c r="F60" i="7"/>
  <c r="F52" i="7"/>
  <c r="F46" i="7"/>
  <c r="F38" i="7"/>
  <c r="F30" i="7"/>
  <c r="F22" i="7"/>
  <c r="F16" i="7"/>
  <c r="F10" i="7"/>
  <c r="F102" i="7"/>
  <c r="F94" i="7"/>
  <c r="F91" i="7"/>
  <c r="F87" i="7"/>
  <c r="F81" i="7"/>
  <c r="F67" i="7"/>
  <c r="F59" i="7"/>
  <c r="F51" i="7"/>
  <c r="F45" i="7"/>
  <c r="F37" i="7"/>
  <c r="F29" i="7"/>
  <c r="F15" i="7"/>
  <c r="F9" i="7"/>
  <c r="F101" i="7"/>
  <c r="F93" i="7"/>
  <c r="F86" i="7"/>
  <c r="F80" i="7"/>
  <c r="F74" i="7"/>
  <c r="F66" i="7"/>
  <c r="F58" i="7"/>
  <c r="F50" i="7"/>
  <c r="F44" i="7"/>
  <c r="F36" i="7"/>
  <c r="F28" i="7"/>
  <c r="F14" i="7"/>
  <c r="F108" i="7"/>
  <c r="F100" i="7"/>
  <c r="F85" i="7"/>
  <c r="F79" i="7"/>
  <c r="F73" i="7"/>
  <c r="F65" i="7"/>
  <c r="F57" i="7"/>
  <c r="F49" i="7"/>
  <c r="F43" i="7"/>
  <c r="F35" i="7"/>
  <c r="F27" i="7"/>
  <c r="F21" i="7"/>
  <c r="F13" i="7"/>
  <c r="F107" i="7"/>
  <c r="F99" i="7"/>
  <c r="F90" i="7"/>
  <c r="F78" i="7"/>
  <c r="F72" i="7"/>
  <c r="F56" i="7"/>
  <c r="F48" i="7"/>
  <c r="F42" i="7"/>
  <c r="F34" i="7"/>
  <c r="F26" i="7"/>
  <c r="F20" i="7"/>
  <c r="F12" i="7"/>
  <c r="F106" i="7"/>
  <c r="F98" i="7"/>
  <c r="F92" i="7"/>
  <c r="F77" i="7"/>
  <c r="F71" i="7"/>
  <c r="F55" i="7"/>
  <c r="F41" i="7"/>
  <c r="F33" i="7"/>
  <c r="F25" i="7"/>
  <c r="F19" i="7"/>
  <c r="F11" i="7"/>
  <c r="F104" i="7"/>
  <c r="F105" i="7"/>
  <c r="F97" i="7"/>
  <c r="F84" i="7"/>
  <c r="F76" i="7"/>
  <c r="F70" i="7"/>
  <c r="F63" i="7"/>
  <c r="F54" i="7"/>
  <c r="F40" i="7"/>
  <c r="F32" i="7"/>
  <c r="F24" i="7"/>
  <c r="F18" i="7"/>
  <c r="F96" i="7"/>
  <c r="F89" i="7"/>
  <c r="F83" i="7"/>
  <c r="F75" i="7"/>
  <c r="F69" i="7"/>
  <c r="F61" i="7"/>
  <c r="F53" i="7"/>
  <c r="F47" i="7"/>
  <c r="F39" i="7"/>
  <c r="F31" i="7"/>
  <c r="F23" i="7"/>
  <c r="F17" i="7"/>
  <c r="E6" i="7"/>
  <c r="F7" i="7" s="1"/>
  <c r="F109" i="6"/>
  <c r="F103" i="6"/>
  <c r="F95" i="6"/>
  <c r="F88" i="6"/>
  <c r="F82" i="6"/>
  <c r="F68" i="6"/>
  <c r="F60" i="6"/>
  <c r="F52" i="6"/>
  <c r="F46" i="6"/>
  <c r="F38" i="6"/>
  <c r="F30" i="6"/>
  <c r="F22" i="6"/>
  <c r="F16" i="6"/>
  <c r="F10" i="6"/>
  <c r="F102" i="6"/>
  <c r="F94" i="6"/>
  <c r="F91" i="6"/>
  <c r="F87" i="6"/>
  <c r="F81" i="6"/>
  <c r="F67" i="6"/>
  <c r="F59" i="6"/>
  <c r="F51" i="6"/>
  <c r="F45" i="6"/>
  <c r="F37" i="6"/>
  <c r="F29" i="6"/>
  <c r="F15" i="6"/>
  <c r="F9" i="6"/>
  <c r="F101" i="6"/>
  <c r="F93" i="6"/>
  <c r="F86" i="6"/>
  <c r="F80" i="6"/>
  <c r="F74" i="6"/>
  <c r="F66" i="6"/>
  <c r="F58" i="6"/>
  <c r="F50" i="6"/>
  <c r="F44" i="6"/>
  <c r="F36" i="6"/>
  <c r="F28" i="6"/>
  <c r="F14" i="6"/>
  <c r="F108" i="6"/>
  <c r="F100" i="6"/>
  <c r="F85" i="6"/>
  <c r="F79" i="6"/>
  <c r="F73" i="6"/>
  <c r="F65" i="6"/>
  <c r="F57" i="6"/>
  <c r="F49" i="6"/>
  <c r="F43" i="6"/>
  <c r="F35" i="6"/>
  <c r="F27" i="6"/>
  <c r="F21" i="6"/>
  <c r="F13" i="6"/>
  <c r="F107" i="6"/>
  <c r="F99" i="6"/>
  <c r="F90" i="6"/>
  <c r="F78" i="6"/>
  <c r="F72" i="6"/>
  <c r="F56" i="6"/>
  <c r="F48" i="6"/>
  <c r="F42" i="6"/>
  <c r="F34" i="6"/>
  <c r="F26" i="6"/>
  <c r="F20" i="6"/>
  <c r="F12" i="6"/>
  <c r="F106" i="6"/>
  <c r="F98" i="6"/>
  <c r="F92" i="6"/>
  <c r="F77" i="6"/>
  <c r="F71" i="6"/>
  <c r="F55" i="6"/>
  <c r="F41" i="6"/>
  <c r="F33" i="6"/>
  <c r="F25" i="6"/>
  <c r="F19" i="6"/>
  <c r="F11" i="6"/>
  <c r="F105" i="6"/>
  <c r="F97" i="6"/>
  <c r="F84" i="6"/>
  <c r="F76" i="6"/>
  <c r="F70" i="6"/>
  <c r="F63" i="6"/>
  <c r="F54" i="6"/>
  <c r="F40" i="6"/>
  <c r="F32" i="6"/>
  <c r="F24" i="6"/>
  <c r="F18" i="6"/>
  <c r="E6" i="6"/>
  <c r="F7" i="6" s="1"/>
  <c r="F104" i="6"/>
  <c r="F96" i="6"/>
  <c r="F89" i="6"/>
  <c r="F83" i="6"/>
  <c r="F75" i="6"/>
  <c r="F69" i="6"/>
  <c r="F61" i="6"/>
  <c r="F53" i="6"/>
  <c r="F47" i="6"/>
  <c r="F39" i="6"/>
  <c r="F31" i="6"/>
  <c r="F23" i="6"/>
  <c r="F17" i="6"/>
  <c r="F8" i="6"/>
  <c r="F109" i="5"/>
  <c r="F103" i="5"/>
  <c r="F95" i="5"/>
  <c r="F88" i="5"/>
  <c r="F82" i="5"/>
  <c r="F68" i="5"/>
  <c r="F60" i="5"/>
  <c r="F52" i="5"/>
  <c r="F46" i="5"/>
  <c r="F38" i="5"/>
  <c r="F30" i="5"/>
  <c r="F22" i="5"/>
  <c r="F16" i="5"/>
  <c r="F10" i="5"/>
  <c r="F102" i="5"/>
  <c r="F94" i="5"/>
  <c r="F91" i="5"/>
  <c r="F87" i="5"/>
  <c r="F81" i="5"/>
  <c r="F67" i="5"/>
  <c r="F59" i="5"/>
  <c r="F51" i="5"/>
  <c r="F45" i="5"/>
  <c r="F37" i="5"/>
  <c r="F29" i="5"/>
  <c r="F15" i="5"/>
  <c r="F9" i="5"/>
  <c r="F101" i="5"/>
  <c r="F93" i="5"/>
  <c r="F86" i="5"/>
  <c r="F80" i="5"/>
  <c r="F74" i="5"/>
  <c r="F66" i="5"/>
  <c r="F58" i="5"/>
  <c r="F50" i="5"/>
  <c r="F44" i="5"/>
  <c r="F36" i="5"/>
  <c r="F28" i="5"/>
  <c r="F14" i="5"/>
  <c r="F108" i="5"/>
  <c r="F100" i="5"/>
  <c r="F85" i="5"/>
  <c r="F79" i="5"/>
  <c r="F73" i="5"/>
  <c r="F65" i="5"/>
  <c r="F57" i="5"/>
  <c r="F49" i="5"/>
  <c r="F43" i="5"/>
  <c r="F35" i="5"/>
  <c r="F27" i="5"/>
  <c r="F21" i="5"/>
  <c r="F13" i="5"/>
  <c r="F107" i="5"/>
  <c r="F99" i="5"/>
  <c r="F90" i="5"/>
  <c r="F78" i="5"/>
  <c r="F72" i="5"/>
  <c r="F56" i="5"/>
  <c r="F48" i="5"/>
  <c r="F42" i="5"/>
  <c r="F34" i="5"/>
  <c r="F26" i="5"/>
  <c r="F20" i="5"/>
  <c r="F12" i="5"/>
  <c r="F106" i="5"/>
  <c r="F98" i="5"/>
  <c r="F92" i="5"/>
  <c r="F77" i="5"/>
  <c r="F71" i="5"/>
  <c r="F55" i="5"/>
  <c r="F41" i="5"/>
  <c r="F33" i="5"/>
  <c r="F25" i="5"/>
  <c r="F19" i="5"/>
  <c r="F11" i="5"/>
  <c r="E6" i="5"/>
  <c r="F7" i="5" s="1"/>
  <c r="F105" i="5"/>
  <c r="F97" i="5"/>
  <c r="F84" i="5"/>
  <c r="F76" i="5"/>
  <c r="F70" i="5"/>
  <c r="F63" i="5"/>
  <c r="F54" i="5"/>
  <c r="F40" i="5"/>
  <c r="F32" i="5"/>
  <c r="F24" i="5"/>
  <c r="F18" i="5"/>
  <c r="F104" i="5"/>
  <c r="F96" i="5"/>
  <c r="F89" i="5"/>
  <c r="F83" i="5"/>
  <c r="F75" i="5"/>
  <c r="F69" i="5"/>
  <c r="F61" i="5"/>
  <c r="F53" i="5"/>
  <c r="F47" i="5"/>
  <c r="F39" i="5"/>
  <c r="F31" i="5"/>
  <c r="F23" i="5"/>
  <c r="F17" i="5"/>
  <c r="F8" i="5"/>
  <c r="D90" i="2"/>
  <c r="E90" i="2"/>
  <c r="E92" i="2"/>
  <c r="F7" i="4"/>
  <c r="F6" i="4"/>
  <c r="D7" i="2"/>
  <c r="D6" i="2" s="1"/>
  <c r="E7" i="2"/>
  <c r="F6" i="6" l="1"/>
  <c r="F6" i="7"/>
  <c r="F6" i="5"/>
  <c r="F34" i="2"/>
  <c r="E6" i="2"/>
  <c r="F7" i="2" s="1"/>
  <c r="F81" i="2"/>
  <c r="F10" i="2"/>
  <c r="F47" i="2"/>
  <c r="F56" i="2"/>
  <c r="F108" i="2"/>
  <c r="F103" i="2"/>
  <c r="F68" i="2"/>
  <c r="F85" i="2"/>
  <c r="F82" i="2"/>
  <c r="F70" i="2"/>
  <c r="F33" i="2"/>
  <c r="F36" i="2"/>
  <c r="F48" i="2"/>
  <c r="F41" i="2"/>
  <c r="F26" i="2"/>
  <c r="F22" i="2"/>
  <c r="F88" i="2"/>
  <c r="F35" i="2"/>
  <c r="F50" i="2"/>
  <c r="F15" i="2"/>
  <c r="F93" i="2"/>
  <c r="F61" i="2"/>
  <c r="F20" i="2"/>
  <c r="F18" i="2"/>
  <c r="F84" i="2"/>
  <c r="F55" i="2"/>
  <c r="F78" i="2"/>
  <c r="F87" i="2"/>
  <c r="F76" i="2"/>
  <c r="F107" i="2"/>
  <c r="F30" i="2"/>
  <c r="F91" i="2"/>
  <c r="F49" i="2"/>
  <c r="F58" i="2"/>
  <c r="F37" i="2"/>
  <c r="F101" i="2"/>
  <c r="F69" i="2"/>
  <c r="F13" i="2"/>
  <c r="F24" i="2"/>
  <c r="F96" i="2"/>
  <c r="F71" i="2"/>
  <c r="F90" i="2"/>
  <c r="F16" i="2"/>
  <c r="F9" i="2"/>
  <c r="F99" i="2"/>
  <c r="F38" i="2"/>
  <c r="F94" i="2"/>
  <c r="F65" i="2"/>
  <c r="F66" i="2"/>
  <c r="F45" i="2"/>
  <c r="F17" i="2"/>
  <c r="F75" i="2"/>
  <c r="F27" i="2"/>
  <c r="F32" i="2"/>
  <c r="F104" i="2"/>
  <c r="F77" i="2"/>
  <c r="F92" i="2"/>
  <c r="F100" i="2"/>
  <c r="F79" i="2"/>
  <c r="F74" i="2"/>
  <c r="F51" i="2"/>
  <c r="F83" i="2"/>
  <c r="F43" i="2"/>
  <c r="F40" i="2"/>
  <c r="F11" i="2"/>
  <c r="F97" i="2"/>
  <c r="F98" i="2"/>
  <c r="F21" i="2"/>
  <c r="F109" i="2"/>
  <c r="F14" i="2"/>
  <c r="F46" i="2"/>
  <c r="F52" i="2"/>
  <c r="F12" i="2"/>
  <c r="F8" i="2"/>
  <c r="F80" i="2"/>
  <c r="F59" i="2"/>
  <c r="F31" i="2"/>
  <c r="F89" i="2"/>
  <c r="F57" i="2"/>
  <c r="F54" i="2"/>
  <c r="F19" i="2"/>
  <c r="F105" i="2"/>
  <c r="F106" i="2"/>
  <c r="F44" i="2"/>
  <c r="F53" i="2"/>
  <c r="F72" i="2"/>
  <c r="F102" i="2"/>
  <c r="F23" i="2"/>
  <c r="F29" i="2"/>
  <c r="F60" i="2"/>
  <c r="F42" i="2"/>
  <c r="F28" i="2"/>
  <c r="F86" i="2"/>
  <c r="F67" i="2"/>
  <c r="F39" i="2"/>
  <c r="F95" i="2"/>
  <c r="F73" i="2"/>
  <c r="F63" i="2"/>
  <c r="F25" i="2"/>
  <c r="F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Giovanni Piscitelli</author>
  </authors>
  <commentList>
    <comment ref="B29" authorId="0" shapeId="0" xr:uid="{4B1602BA-EF4F-CD4C-A77F-0B912AB96244}">
      <text>
        <r>
          <rPr>
            <sz val="10"/>
            <color rgb="FF000000"/>
            <rFont val="Arial"/>
            <family val="2"/>
          </rPr>
          <t>La répartition entre les apports SSR et ceux de Cinéforom seront définis d’entente avec la SSR après la décision du jury et communiqués ultérieurement au producteur pour adaptation du plan de financement du projet.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Giovanni Piscitelli</author>
  </authors>
  <commentList>
    <comment ref="B29" authorId="0" shapeId="0" xr:uid="{69F3CD7F-75A5-DD45-8147-59B4FD5531C0}">
      <text>
        <r>
          <rPr>
            <sz val="10"/>
            <color rgb="FF000000"/>
            <rFont val="Arial"/>
            <family val="2"/>
          </rPr>
          <t>La répartition entre les apports SSR et ceux de Cinéforom seront définis d’entente avec la SSR après la décision du jury et communiqués ultérieurement au producteur pour adaptation du plan de financement du projet.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Giovanni Piscitelli</author>
  </authors>
  <commentList>
    <comment ref="B29" authorId="0" shapeId="0" xr:uid="{14FBFB58-E713-B142-8FBF-7CAFA2211976}">
      <text>
        <r>
          <rPr>
            <sz val="10"/>
            <color rgb="FF000000"/>
            <rFont val="Arial"/>
            <family val="2"/>
          </rPr>
          <t>La répartition entre les apports SSR et ceux de Cinéforom seront définis d’entente avec la SSR après la décision du jury et communiqués ultérieurement au producteur pour adaptation du plan de financement du projet.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Giovanni Piscitelli</author>
  </authors>
  <commentList>
    <comment ref="B29" authorId="0" shapeId="0" xr:uid="{82D35EE5-937C-1A49-A947-30F824C1E0B8}">
      <text>
        <r>
          <rPr>
            <sz val="10"/>
            <color rgb="FF000000"/>
            <rFont val="Arial"/>
            <family val="2"/>
          </rPr>
          <t>La répartition entre les apports SSR et ceux de Cinéforom seront définis d’entente avec la SSR après la décision du jury et communiqués ultérieurement au producteur pour adaptation du plan de financement du projet.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Giovanni Piscitelli</author>
  </authors>
  <commentList>
    <comment ref="B29" authorId="0" shapeId="0" xr:uid="{DCE49E36-CBDE-B944-A226-055215FA2E07}">
      <text>
        <r>
          <rPr>
            <sz val="10"/>
            <color rgb="FF000000"/>
            <rFont val="Arial"/>
            <family val="2"/>
          </rPr>
          <t>La répartition entre les apports SSR et ceux de Cinéforom seront définis d’entente avec la SSR après la décision du jury et communiqués ultérieurement au producteur pour adaptation du plan de financement du projet.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Giovanni Piscitelli</author>
  </authors>
  <commentList>
    <comment ref="B32" authorId="0" shapeId="0" xr:uid="{4E615FC9-384A-D349-9C1A-16ABDC9732DB}">
      <text>
        <r>
          <rPr>
            <sz val="10"/>
            <color rgb="FF000000"/>
            <rFont val="Arial"/>
            <family val="2"/>
          </rPr>
          <t>La répartition entre les apports SSR et ceux de Cinéforom seront définis d’entente avec la SSR après la décision du jury et communiqués ultérieurement au producteur pour adaptation du plan de financement du projet.</t>
        </r>
      </text>
    </comment>
  </commentList>
</comments>
</file>

<file path=xl/sharedStrings.xml><?xml version="1.0" encoding="utf-8"?>
<sst xmlns="http://schemas.openxmlformats.org/spreadsheetml/2006/main" count="723" uniqueCount="122">
  <si>
    <t>ISAN</t>
  </si>
  <si>
    <t>Prod.</t>
  </si>
  <si>
    <t>CHF</t>
  </si>
  <si>
    <t>Supranational</t>
  </si>
  <si>
    <t>Zürcher Filmstiftung Projektentwicklung</t>
  </si>
  <si>
    <t>Zürcher Filmstiftung Herstellung</t>
  </si>
  <si>
    <t>Succès Zürich Produzent/in (Referenzmittel)</t>
  </si>
  <si>
    <t>Succès Zürich Autor/in (Kontinuitätsbonus)</t>
  </si>
  <si>
    <t>Succès Zürich Regie (Kontinuitätsbonus)</t>
  </si>
  <si>
    <t>Cinéforom soutien complémentaire à l'écriture</t>
  </si>
  <si>
    <t>Cinéforom comptes de soutien</t>
  </si>
  <si>
    <t>Cinéforom soutien XN (écriture)</t>
  </si>
  <si>
    <t>Cinéforom soutien XN (prototypage)</t>
  </si>
  <si>
    <t>Cinéforom soutien XN (réalisation)</t>
  </si>
  <si>
    <t>Cantone Ticino DECS</t>
  </si>
  <si>
    <t>Cantone Ticino Film Plus</t>
  </si>
  <si>
    <t>Ticino Film Commission</t>
  </si>
  <si>
    <t>Region Basel Projektentwicklung</t>
  </si>
  <si>
    <t>Region Basel Herstellung</t>
  </si>
  <si>
    <t>Kanton Aargau</t>
  </si>
  <si>
    <t>Kanton St. Gallen</t>
  </si>
  <si>
    <t>Kanton Luzern</t>
  </si>
  <si>
    <t>Valais Film Commission</t>
  </si>
  <si>
    <t>Succès Passage Antenne</t>
  </si>
  <si>
    <t>DVD national</t>
  </si>
  <si>
    <t>VOD/SVOD national</t>
  </si>
  <si>
    <t>DVD international</t>
  </si>
  <si>
    <t>VOD/SVOD international</t>
  </si>
  <si>
    <t>Suissimage</t>
  </si>
  <si>
    <t>SSA</t>
  </si>
  <si>
    <t>SUISA</t>
  </si>
  <si>
    <t>Focal</t>
  </si>
  <si>
    <t>Product Placement</t>
  </si>
  <si>
    <t>Crowd-Funding</t>
  </si>
  <si>
    <t>Titre</t>
  </si>
  <si>
    <t>Date</t>
  </si>
  <si>
    <t>Signature</t>
  </si>
  <si>
    <t>PRODUCTION</t>
  </si>
  <si>
    <t>Autres devises</t>
  </si>
  <si>
    <t>Total général</t>
  </si>
  <si>
    <t>Statut</t>
  </si>
  <si>
    <t>Total part suisse</t>
  </si>
  <si>
    <t>Eurimages part suisse</t>
  </si>
  <si>
    <t>Mesures compensatoires MEDIA / Creat. Europe</t>
  </si>
  <si>
    <t>Confédération</t>
  </si>
  <si>
    <t>OFC aide sélective à l'écriture de scénario</t>
  </si>
  <si>
    <t>OFC aide sélective au développement</t>
  </si>
  <si>
    <t>OFC aide sélective à la réalisation</t>
  </si>
  <si>
    <t>OFC aide sélective à la postproduction</t>
  </si>
  <si>
    <t>OFC Succès Cinéma producteur/trice</t>
  </si>
  <si>
    <t>OFC Succès Cinéma coproducteur/trice</t>
  </si>
  <si>
    <t>OFC Succès Cinéma auteur</t>
  </si>
  <si>
    <t>OFC Succès Cinéma réalisation</t>
  </si>
  <si>
    <t>OFC Succès Cinéma distribution</t>
  </si>
  <si>
    <t>OFC Aide liée au site PICS (part garantie)</t>
  </si>
  <si>
    <t>Régions</t>
  </si>
  <si>
    <t>Cinéforom soutien complémentaire à la réalisation</t>
  </si>
  <si>
    <t>Pro Cinéma Berne développement de projet</t>
  </si>
  <si>
    <t>Pro Cinéma Berne réalisation</t>
  </si>
  <si>
    <t>Autres cantons</t>
  </si>
  <si>
    <t>Communes</t>
  </si>
  <si>
    <t>Télévision / Obligation d'investissement</t>
  </si>
  <si>
    <t>SSR développement de projet Pacte</t>
  </si>
  <si>
    <t>SSR développement hors Pacte</t>
  </si>
  <si>
    <t>SSR coproduction Pacte</t>
  </si>
  <si>
    <t>SSR coproduction hors Pacte</t>
  </si>
  <si>
    <t>SSR préachat</t>
  </si>
  <si>
    <t>SSR prestations</t>
  </si>
  <si>
    <t>Succès Passage Antenne coproducteur</t>
  </si>
  <si>
    <t>SSR droits antenne</t>
  </si>
  <si>
    <t>Obligation d'investissement licence</t>
  </si>
  <si>
    <t>Obligation d'investissement commande</t>
  </si>
  <si>
    <t>Obligation d'investissement coproduction</t>
  </si>
  <si>
    <t>Autres coproducteurs télévision</t>
  </si>
  <si>
    <t>Droits d'antenne autres télévisions</t>
  </si>
  <si>
    <t>Exploitation</t>
  </si>
  <si>
    <t>Distributeur national</t>
  </si>
  <si>
    <t>Autres préventes nationales</t>
  </si>
  <si>
    <t>Ventes internationales</t>
  </si>
  <si>
    <t>Distributeur international</t>
  </si>
  <si>
    <t>Autres préventes internationales</t>
  </si>
  <si>
    <t>Coproducteurs nationaux</t>
  </si>
  <si>
    <t>Apport en numéraire coproducteur/trice</t>
  </si>
  <si>
    <t>Prestations coproducteur/trice</t>
  </si>
  <si>
    <t>Participations coproducteur/trice</t>
  </si>
  <si>
    <t>Participations auteur/e</t>
  </si>
  <si>
    <t>Participations réalisation</t>
  </si>
  <si>
    <t>Participations technicien/nes</t>
  </si>
  <si>
    <t>Participations acteurs/actrices</t>
  </si>
  <si>
    <t>Participations industrie</t>
  </si>
  <si>
    <t>Autres coproducteurs nationaux</t>
  </si>
  <si>
    <t>Apport producteur/trice délégué</t>
  </si>
  <si>
    <t>Apport en numéraire producteur/trice</t>
  </si>
  <si>
    <t>Prestations producteur/trice</t>
  </si>
  <si>
    <t>Salaire producteur/trice en participation</t>
  </si>
  <si>
    <t>Frais généraux en participation</t>
  </si>
  <si>
    <t>Apport total Producteur/trice définition OFC</t>
  </si>
  <si>
    <t>Apport producteur définition Filmstiftung Zürich</t>
  </si>
  <si>
    <t>Apport producteur définition Cinéforom</t>
  </si>
  <si>
    <t>Autres partenaires</t>
  </si>
  <si>
    <t>Fonds de production télévisuelle</t>
  </si>
  <si>
    <t>Pour-cent culturel Migros</t>
  </si>
  <si>
    <t>Films pour un seul monde</t>
  </si>
  <si>
    <t>Fondations</t>
  </si>
  <si>
    <t>Sponsors</t>
  </si>
  <si>
    <t>Investisseurs</t>
  </si>
  <si>
    <t>Financement du gap crédit bancaire</t>
  </si>
  <si>
    <t>Financement du gap financement privé</t>
  </si>
  <si>
    <t>Confirmé (Statut 1)</t>
  </si>
  <si>
    <t>Arte/SSR</t>
  </si>
  <si>
    <t>7+251+305+460</t>
  </si>
  <si>
    <t>(5)+(7)+440+470+481</t>
  </si>
  <si>
    <t>Cinéforom soutien SLATE</t>
  </si>
  <si>
    <t>Film 1</t>
  </si>
  <si>
    <t>Film 2</t>
  </si>
  <si>
    <t>Film 3</t>
  </si>
  <si>
    <t>Film 4</t>
  </si>
  <si>
    <t>Film 5</t>
  </si>
  <si>
    <t>SLATE de courts-métrages - Plan de financement réalisation</t>
  </si>
  <si>
    <t>SLATE de courts-métrages - Plan de financement global réalisation</t>
  </si>
  <si>
    <t>xx.xx.xxxx</t>
  </si>
  <si>
    <t>Total
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</si>
</sst>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
  </numFmts>
  <fonts count="13" x14ac:knownFonts="1">
    <font>
      <sz val="11"/>
      <color theme="1"/>
      <name val="Arial"/>
      <family val="2"/>
    </font>
    <font>
      <sz val="12"/>
      <color theme="1"/>
      <name val="Calibri"/>
      <family val="2"/>
      <scheme val="minor"/>
    </font>
    <font>
      <sz val="11"/>
      <color theme="1"/>
      <name val="Arial"/>
      <family val="2"/>
    </font>
    <font>
      <sz val="8"/>
      <name val="Arial"/>
      <family val="2"/>
    </font>
    <font>
      <sz val="9"/>
      <name val="Arial"/>
      <family val="2"/>
    </font>
    <font>
      <b/>
      <sz val="9"/>
      <name val="Arial"/>
      <family val="2"/>
    </font>
    <font>
      <i/>
      <sz val="8"/>
      <name val="Arial"/>
      <family val="2"/>
    </font>
    <font>
      <b/>
      <sz val="10"/>
      <name val="Arial"/>
      <family val="2"/>
    </font>
    <font>
      <sz val="12"/>
      <color theme="1"/>
      <name val="Calibri"/>
      <family val="2"/>
      <scheme val="minor"/>
    </font>
    <font>
      <u/>
      <sz val="10"/>
      <color theme="10"/>
      <name val="Geneva"/>
      <family val="2"/>
    </font>
    <font>
      <u/>
      <sz val="11"/>
      <color theme="10"/>
      <name val="Arial"/>
      <family val="2"/>
    </font>
    <font>
      <b/>
      <u/>
      <sz val="8"/>
      <color theme="1"/>
      <name val="Arial"/>
      <family val="2"/>
    </font>
    <font>
      <sz val="10"/>
      <color rgb="FF000000"/>
      <name val="Arial"/>
      <family val="2"/>
    </font>
  </fonts>
  <fills count="15">
    <fill>
      <patternFill patternType="none"/>
    </fill>
    <fill>
      <patternFill patternType="gray125"/>
    </fill>
    <fill>
      <patternFill patternType="solid">
        <fgColor rgb="FFFFFF99"/>
        <bgColor indexed="64"/>
      </patternFill>
    </fill>
    <fill>
      <patternFill patternType="solid">
        <fgColor rgb="FF96DC96"/>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4506668294322"/>
        <bgColor indexed="64"/>
      </patternFill>
    </fill>
    <fill>
      <patternFill patternType="solid">
        <fgColor rgb="FF47D359"/>
        <bgColor indexed="64"/>
      </patternFill>
    </fill>
    <fill>
      <patternFill patternType="solid">
        <fgColor rgb="FF83CCEB"/>
        <bgColor indexed="64"/>
      </patternFill>
    </fill>
    <fill>
      <patternFill patternType="solid">
        <fgColor rgb="FFA02B93"/>
        <bgColor indexed="64"/>
      </patternFill>
    </fill>
    <fill>
      <patternFill patternType="solid">
        <fgColor rgb="FFC00000"/>
        <bgColor indexed="64"/>
      </patternFill>
    </fill>
    <fill>
      <patternFill patternType="solid">
        <fgColor theme="5" tint="0.39997558519241921"/>
        <bgColor indexed="64"/>
      </patternFill>
    </fill>
    <fill>
      <patternFill patternType="solid">
        <fgColor rgb="FFFFFF0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hair">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style="thin">
        <color auto="1"/>
      </right>
      <top style="medium">
        <color auto="1"/>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hair">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42">
    <xf numFmtId="0" fontId="0" fillId="0" borderId="0" xfId="0"/>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4" fillId="0" borderId="0" xfId="0" applyFont="1" applyProtection="1">
      <protection locked="0"/>
    </xf>
    <xf numFmtId="0" fontId="3" fillId="0" borderId="0" xfId="0" applyFont="1" applyAlignment="1" applyProtection="1">
      <alignment horizontal="right"/>
      <protection locked="0"/>
    </xf>
    <xf numFmtId="14" fontId="4" fillId="2" borderId="2" xfId="0" applyNumberFormat="1" applyFont="1" applyFill="1" applyBorder="1" applyAlignment="1" applyProtection="1">
      <alignment horizontal="left" vertical="center"/>
      <protection locked="0"/>
    </xf>
    <xf numFmtId="0" fontId="4" fillId="2" borderId="3" xfId="0" applyFont="1" applyFill="1" applyBorder="1"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14" fontId="4" fillId="0" borderId="0" xfId="0" applyNumberFormat="1" applyFont="1" applyAlignment="1" applyProtection="1">
      <alignment horizontal="left" vertical="center"/>
      <protection locked="0"/>
    </xf>
    <xf numFmtId="14" fontId="5" fillId="0" borderId="0" xfId="0" applyNumberFormat="1" applyFont="1" applyAlignment="1" applyProtection="1">
      <alignment horizontal="center" vertical="center"/>
      <protection locked="0"/>
    </xf>
    <xf numFmtId="14" fontId="4" fillId="0" borderId="0" xfId="0" applyNumberFormat="1" applyFont="1" applyAlignment="1" applyProtection="1">
      <alignment horizontal="center" vertical="center"/>
      <protection locked="0"/>
    </xf>
    <xf numFmtId="0" fontId="5" fillId="3" borderId="11" xfId="0" applyFont="1" applyFill="1" applyBorder="1" applyAlignment="1" applyProtection="1">
      <alignment vertical="center"/>
      <protection locked="0"/>
    </xf>
    <xf numFmtId="0" fontId="5" fillId="3" borderId="12" xfId="0" applyFont="1" applyFill="1" applyBorder="1" applyProtection="1">
      <protection locked="0"/>
    </xf>
    <xf numFmtId="0" fontId="4" fillId="3" borderId="13" xfId="0" applyFont="1" applyFill="1" applyBorder="1" applyProtection="1">
      <protection locked="0"/>
    </xf>
    <xf numFmtId="164" fontId="4" fillId="3" borderId="14" xfId="1" applyNumberFormat="1" applyFont="1" applyFill="1" applyBorder="1" applyAlignment="1" applyProtection="1">
      <alignment vertical="center"/>
    </xf>
    <xf numFmtId="9" fontId="4" fillId="3" borderId="15" xfId="2" applyFont="1" applyFill="1" applyBorder="1" applyAlignment="1" applyProtection="1">
      <alignment horizontal="right" vertical="center"/>
    </xf>
    <xf numFmtId="0" fontId="3" fillId="0" borderId="1" xfId="0" applyFont="1" applyBorder="1" applyAlignment="1" applyProtection="1">
      <alignment horizontal="center"/>
      <protection locked="0"/>
    </xf>
    <xf numFmtId="0" fontId="5" fillId="3" borderId="11" xfId="0" applyFont="1" applyFill="1" applyBorder="1" applyProtection="1">
      <protection locked="0"/>
    </xf>
    <xf numFmtId="0" fontId="5" fillId="3" borderId="13" xfId="0" applyFont="1" applyFill="1" applyBorder="1" applyProtection="1">
      <protection locked="0"/>
    </xf>
    <xf numFmtId="164" fontId="4" fillId="3" borderId="14" xfId="1" applyNumberFormat="1" applyFont="1" applyFill="1" applyBorder="1" applyProtection="1"/>
    <xf numFmtId="9" fontId="4" fillId="3" borderId="15" xfId="2" applyFont="1" applyFill="1" applyBorder="1" applyAlignment="1" applyProtection="1">
      <alignment horizontal="right"/>
    </xf>
    <xf numFmtId="0" fontId="4" fillId="0" borderId="0" xfId="0" applyFont="1" applyAlignment="1" applyProtection="1">
      <alignment horizontal="center"/>
      <protection locked="0"/>
    </xf>
    <xf numFmtId="0" fontId="3" fillId="4" borderId="16" xfId="0" applyFont="1" applyFill="1" applyBorder="1" applyProtection="1">
      <protection locked="0"/>
    </xf>
    <xf numFmtId="0" fontId="4" fillId="4" borderId="17" xfId="0" applyFont="1" applyFill="1" applyBorder="1" applyProtection="1">
      <protection locked="0"/>
    </xf>
    <xf numFmtId="0" fontId="4" fillId="4" borderId="18" xfId="0" applyFont="1" applyFill="1" applyBorder="1" applyProtection="1">
      <protection locked="0"/>
    </xf>
    <xf numFmtId="164" fontId="4" fillId="4" borderId="19" xfId="1" applyNumberFormat="1" applyFont="1" applyFill="1" applyBorder="1" applyProtection="1"/>
    <xf numFmtId="9" fontId="4" fillId="4" borderId="19" xfId="2" applyFont="1" applyFill="1" applyBorder="1" applyAlignment="1" applyProtection="1">
      <alignment horizontal="right"/>
    </xf>
    <xf numFmtId="0" fontId="3" fillId="0" borderId="20" xfId="0" applyFont="1" applyBorder="1" applyProtection="1">
      <protection locked="0"/>
    </xf>
    <xf numFmtId="0" fontId="4" fillId="0" borderId="21" xfId="0" applyFont="1" applyBorder="1" applyProtection="1">
      <protection locked="0"/>
    </xf>
    <xf numFmtId="0" fontId="4" fillId="2" borderId="22" xfId="0" applyFont="1" applyFill="1" applyBorder="1" applyProtection="1">
      <protection locked="0"/>
    </xf>
    <xf numFmtId="164" fontId="4" fillId="5" borderId="23" xfId="1" applyNumberFormat="1" applyFont="1" applyFill="1" applyBorder="1" applyProtection="1">
      <protection locked="0"/>
    </xf>
    <xf numFmtId="165" fontId="4" fillId="6" borderId="23" xfId="2" applyNumberFormat="1" applyFont="1" applyFill="1" applyBorder="1" applyAlignment="1" applyProtection="1">
      <alignment horizontal="right"/>
    </xf>
    <xf numFmtId="0" fontId="4" fillId="5" borderId="24" xfId="0" applyFont="1" applyFill="1" applyBorder="1" applyAlignment="1" applyProtection="1">
      <alignment horizontal="center"/>
      <protection locked="0"/>
    </xf>
    <xf numFmtId="0" fontId="3" fillId="0" borderId="25" xfId="0" applyFont="1" applyBorder="1" applyProtection="1">
      <protection locked="0"/>
    </xf>
    <xf numFmtId="0" fontId="4" fillId="0" borderId="26" xfId="0" applyFont="1" applyBorder="1" applyProtection="1">
      <protection locked="0"/>
    </xf>
    <xf numFmtId="0" fontId="4" fillId="5" borderId="27" xfId="0" applyFont="1" applyFill="1" applyBorder="1" applyProtection="1">
      <protection locked="0"/>
    </xf>
    <xf numFmtId="164" fontId="4" fillId="5" borderId="28" xfId="1" applyNumberFormat="1" applyFont="1" applyFill="1" applyBorder="1" applyProtection="1">
      <protection locked="0"/>
    </xf>
    <xf numFmtId="165" fontId="4" fillId="6" borderId="28" xfId="2" applyNumberFormat="1" applyFont="1" applyFill="1" applyBorder="1" applyAlignment="1" applyProtection="1">
      <alignment horizontal="right"/>
    </xf>
    <xf numFmtId="0" fontId="4" fillId="5" borderId="27" xfId="0" applyFont="1" applyFill="1" applyBorder="1" applyAlignment="1" applyProtection="1">
      <alignment horizontal="center"/>
      <protection locked="0"/>
    </xf>
    <xf numFmtId="0" fontId="3" fillId="0" borderId="29" xfId="0" applyFont="1" applyBorder="1" applyProtection="1">
      <protection locked="0"/>
    </xf>
    <xf numFmtId="0" fontId="4" fillId="0" borderId="23" xfId="0" applyFont="1" applyBorder="1" applyProtection="1">
      <protection locked="0"/>
    </xf>
    <xf numFmtId="0" fontId="4" fillId="5" borderId="22" xfId="0" applyFont="1" applyFill="1" applyBorder="1" applyProtection="1">
      <protection locked="0"/>
    </xf>
    <xf numFmtId="0" fontId="4" fillId="5" borderId="22" xfId="0" applyFont="1" applyFill="1" applyBorder="1" applyAlignment="1" applyProtection="1">
      <alignment horizontal="center"/>
      <protection locked="0"/>
    </xf>
    <xf numFmtId="165" fontId="4" fillId="6" borderId="22" xfId="2" applyNumberFormat="1" applyFont="1" applyFill="1" applyBorder="1" applyAlignment="1" applyProtection="1">
      <alignment horizontal="right"/>
    </xf>
    <xf numFmtId="0" fontId="3" fillId="0" borderId="8" xfId="0" applyFont="1" applyBorder="1" applyProtection="1">
      <protection locked="0"/>
    </xf>
    <xf numFmtId="0" fontId="3" fillId="0" borderId="0" xfId="0" applyFont="1" applyProtection="1">
      <protection locked="0"/>
    </xf>
    <xf numFmtId="0" fontId="5" fillId="0" borderId="0" xfId="0" applyFont="1" applyProtection="1">
      <protection locked="0"/>
    </xf>
    <xf numFmtId="0" fontId="4" fillId="0" borderId="0" xfId="0" applyFont="1" applyAlignment="1">
      <alignment horizontal="right"/>
    </xf>
    <xf numFmtId="0" fontId="4" fillId="4" borderId="30" xfId="0" applyFont="1" applyFill="1" applyBorder="1" applyProtection="1">
      <protection locked="0"/>
    </xf>
    <xf numFmtId="0" fontId="4" fillId="0" borderId="31" xfId="0" applyFont="1" applyBorder="1" applyProtection="1">
      <protection locked="0"/>
    </xf>
    <xf numFmtId="0" fontId="4" fillId="5" borderId="32" xfId="0" applyFont="1" applyFill="1" applyBorder="1" applyProtection="1">
      <protection locked="0"/>
    </xf>
    <xf numFmtId="164" fontId="4" fillId="5" borderId="31" xfId="1" applyNumberFormat="1" applyFont="1" applyFill="1" applyBorder="1" applyProtection="1">
      <protection locked="0"/>
    </xf>
    <xf numFmtId="0" fontId="4" fillId="5" borderId="32" xfId="0" applyFont="1" applyFill="1" applyBorder="1" applyAlignment="1" applyProtection="1">
      <alignment horizontal="center"/>
      <protection locked="0"/>
    </xf>
    <xf numFmtId="0" fontId="4" fillId="0" borderId="28" xfId="0" applyFont="1" applyBorder="1" applyProtection="1">
      <protection locked="0"/>
    </xf>
    <xf numFmtId="0" fontId="3" fillId="4" borderId="33" xfId="0" applyFont="1" applyFill="1" applyBorder="1" applyProtection="1">
      <protection locked="0"/>
    </xf>
    <xf numFmtId="0" fontId="3" fillId="0" borderId="34" xfId="0" applyFont="1" applyBorder="1" applyProtection="1">
      <protection locked="0"/>
    </xf>
    <xf numFmtId="0" fontId="4" fillId="5" borderId="35" xfId="0" applyFont="1" applyFill="1" applyBorder="1" applyAlignment="1" applyProtection="1">
      <alignment horizontal="center"/>
      <protection locked="0"/>
    </xf>
    <xf numFmtId="0" fontId="3" fillId="7" borderId="2" xfId="0" applyFont="1" applyFill="1" applyBorder="1" applyProtection="1">
      <protection locked="0"/>
    </xf>
    <xf numFmtId="0" fontId="6" fillId="7" borderId="3" xfId="0" applyFont="1" applyFill="1" applyBorder="1" applyProtection="1">
      <protection locked="0"/>
    </xf>
    <xf numFmtId="0" fontId="6" fillId="7" borderId="4" xfId="0" applyFont="1" applyFill="1" applyBorder="1" applyProtection="1">
      <protection locked="0"/>
    </xf>
    <xf numFmtId="0" fontId="3" fillId="7" borderId="36" xfId="0" applyFont="1" applyFill="1" applyBorder="1" applyProtection="1">
      <protection locked="0"/>
    </xf>
    <xf numFmtId="0" fontId="6" fillId="7" borderId="37" xfId="0" applyFont="1" applyFill="1" applyBorder="1" applyProtection="1">
      <protection locked="0"/>
    </xf>
    <xf numFmtId="0" fontId="4" fillId="5" borderId="39" xfId="0" applyFont="1" applyFill="1" applyBorder="1" applyAlignment="1" applyProtection="1">
      <alignment horizontal="center"/>
      <protection locked="0"/>
    </xf>
    <xf numFmtId="0" fontId="4" fillId="0" borderId="34" xfId="0" applyFont="1" applyBorder="1" applyProtection="1">
      <protection locked="0"/>
    </xf>
    <xf numFmtId="0" fontId="6" fillId="7" borderId="1" xfId="0" applyFont="1" applyFill="1" applyBorder="1" applyProtection="1">
      <protection locked="0"/>
    </xf>
    <xf numFmtId="164" fontId="6" fillId="7" borderId="4" xfId="1" applyNumberFormat="1" applyFont="1" applyFill="1" applyBorder="1" applyProtection="1"/>
    <xf numFmtId="9" fontId="6" fillId="7" borderId="4" xfId="2" applyFont="1" applyFill="1" applyBorder="1" applyAlignment="1" applyProtection="1">
      <alignment horizontal="right"/>
    </xf>
    <xf numFmtId="165" fontId="4" fillId="6" borderId="27" xfId="2" applyNumberFormat="1" applyFont="1" applyFill="1" applyBorder="1" applyAlignment="1" applyProtection="1">
      <alignment horizontal="right"/>
    </xf>
    <xf numFmtId="9" fontId="4" fillId="0" borderId="0" xfId="2" applyFont="1" applyBorder="1" applyAlignment="1" applyProtection="1">
      <alignment horizontal="right"/>
    </xf>
    <xf numFmtId="0" fontId="4" fillId="0" borderId="0" xfId="0" applyFont="1" applyAlignment="1" applyProtection="1">
      <alignment horizontal="right"/>
      <protection locked="0"/>
    </xf>
    <xf numFmtId="14" fontId="7" fillId="0" borderId="0" xfId="0" applyNumberFormat="1" applyFont="1" applyAlignment="1" applyProtection="1">
      <alignment horizontal="right" vertical="center" wrapText="1"/>
      <protection locked="0"/>
    </xf>
    <xf numFmtId="0" fontId="4" fillId="0" borderId="9" xfId="0" applyFont="1" applyBorder="1" applyProtection="1">
      <protection locked="0"/>
    </xf>
    <xf numFmtId="0" fontId="4" fillId="5" borderId="41" xfId="0" applyFont="1" applyFill="1" applyBorder="1" applyProtection="1">
      <protection locked="0"/>
    </xf>
    <xf numFmtId="164" fontId="4" fillId="5" borderId="10" xfId="1" applyNumberFormat="1" applyFont="1" applyFill="1" applyBorder="1" applyProtection="1">
      <protection locked="0"/>
    </xf>
    <xf numFmtId="165" fontId="4" fillId="6" borderId="10" xfId="2" applyNumberFormat="1" applyFont="1" applyFill="1" applyBorder="1" applyAlignment="1" applyProtection="1">
      <alignment horizontal="right"/>
    </xf>
    <xf numFmtId="0" fontId="4" fillId="5" borderId="41" xfId="0" applyFont="1" applyFill="1" applyBorder="1" applyAlignment="1" applyProtection="1">
      <alignment horizontal="center"/>
      <protection locked="0"/>
    </xf>
    <xf numFmtId="0" fontId="4" fillId="0" borderId="0" xfId="3" applyFont="1" applyProtection="1">
      <protection locked="0"/>
    </xf>
    <xf numFmtId="165" fontId="4" fillId="6" borderId="32" xfId="2" applyNumberFormat="1" applyFont="1" applyFill="1" applyBorder="1" applyAlignment="1" applyProtection="1">
      <alignment horizontal="right"/>
    </xf>
    <xf numFmtId="49" fontId="6" fillId="7" borderId="1" xfId="0" applyNumberFormat="1" applyFont="1" applyFill="1" applyBorder="1" applyProtection="1">
      <protection locked="0"/>
    </xf>
    <xf numFmtId="0" fontId="6" fillId="7" borderId="38" xfId="0" applyFont="1" applyFill="1" applyBorder="1" applyProtection="1">
      <protection locked="0"/>
    </xf>
    <xf numFmtId="164" fontId="6" fillId="7" borderId="37" xfId="1" applyNumberFormat="1" applyFont="1" applyFill="1" applyBorder="1" applyProtection="1"/>
    <xf numFmtId="9" fontId="6" fillId="7" borderId="37" xfId="2" applyFont="1" applyFill="1" applyBorder="1" applyAlignment="1" applyProtection="1">
      <alignment horizontal="right"/>
    </xf>
    <xf numFmtId="0" fontId="3" fillId="7" borderId="8" xfId="0" applyFont="1" applyFill="1" applyBorder="1" applyProtection="1">
      <protection locked="0"/>
    </xf>
    <xf numFmtId="0" fontId="6" fillId="7" borderId="10" xfId="0" applyFont="1" applyFill="1" applyBorder="1" applyProtection="1">
      <protection locked="0"/>
    </xf>
    <xf numFmtId="0" fontId="6" fillId="7" borderId="41" xfId="0" applyFont="1" applyFill="1" applyBorder="1" applyProtection="1">
      <protection locked="0"/>
    </xf>
    <xf numFmtId="164" fontId="6" fillId="7" borderId="10" xfId="1" applyNumberFormat="1" applyFont="1" applyFill="1" applyBorder="1" applyProtection="1"/>
    <xf numFmtId="164" fontId="6" fillId="7" borderId="41" xfId="1" applyNumberFormat="1" applyFont="1" applyFill="1" applyBorder="1" applyProtection="1"/>
    <xf numFmtId="9" fontId="6" fillId="7" borderId="41" xfId="2" applyFont="1" applyFill="1" applyBorder="1" applyAlignment="1" applyProtection="1">
      <alignment horizontal="right"/>
    </xf>
    <xf numFmtId="165" fontId="4" fillId="6" borderId="42" xfId="2" applyNumberFormat="1" applyFont="1" applyFill="1" applyBorder="1" applyAlignment="1" applyProtection="1">
      <alignment horizontal="right"/>
    </xf>
    <xf numFmtId="4" fontId="5" fillId="8" borderId="39" xfId="0" applyNumberFormat="1" applyFont="1" applyFill="1" applyBorder="1" applyAlignment="1">
      <alignment vertical="center" wrapText="1"/>
    </xf>
    <xf numFmtId="14" fontId="4" fillId="8" borderId="1" xfId="0" applyNumberFormat="1" applyFont="1" applyFill="1" applyBorder="1" applyAlignment="1" applyProtection="1">
      <alignment horizontal="left" vertical="center"/>
      <protection locked="0"/>
    </xf>
    <xf numFmtId="4" fontId="5" fillId="9" borderId="39" xfId="0" applyNumberFormat="1" applyFont="1" applyFill="1" applyBorder="1" applyAlignment="1">
      <alignment vertical="center" wrapText="1"/>
    </xf>
    <xf numFmtId="14" fontId="4" fillId="9" borderId="1" xfId="0" applyNumberFormat="1" applyFont="1" applyFill="1" applyBorder="1" applyAlignment="1" applyProtection="1">
      <alignment horizontal="left" vertical="center"/>
      <protection locked="0"/>
    </xf>
    <xf numFmtId="4" fontId="5" fillId="10" borderId="39" xfId="0" applyNumberFormat="1" applyFont="1" applyFill="1" applyBorder="1" applyAlignment="1">
      <alignment vertical="center" wrapText="1"/>
    </xf>
    <xf numFmtId="14" fontId="4" fillId="10" borderId="1" xfId="0" applyNumberFormat="1" applyFont="1" applyFill="1" applyBorder="1" applyAlignment="1" applyProtection="1">
      <alignment horizontal="left" vertical="center"/>
      <protection locked="0"/>
    </xf>
    <xf numFmtId="4" fontId="5" fillId="11" borderId="39" xfId="0" applyNumberFormat="1" applyFont="1" applyFill="1" applyBorder="1" applyAlignment="1">
      <alignment vertical="center" wrapText="1"/>
    </xf>
    <xf numFmtId="14" fontId="4" fillId="11" borderId="1" xfId="0" applyNumberFormat="1" applyFont="1" applyFill="1" applyBorder="1" applyAlignment="1" applyProtection="1">
      <alignment horizontal="left" vertical="center"/>
      <protection locked="0"/>
    </xf>
    <xf numFmtId="4" fontId="5" fillId="12" borderId="39" xfId="0" applyNumberFormat="1" applyFont="1" applyFill="1" applyBorder="1" applyAlignment="1">
      <alignment vertical="center" wrapText="1"/>
    </xf>
    <xf numFmtId="14" fontId="4" fillId="12" borderId="1" xfId="0" applyNumberFormat="1" applyFont="1" applyFill="1" applyBorder="1" applyAlignment="1" applyProtection="1">
      <alignment horizontal="left" vertical="center"/>
      <protection locked="0"/>
    </xf>
    <xf numFmtId="0" fontId="3" fillId="10" borderId="29" xfId="0" applyFont="1" applyFill="1" applyBorder="1" applyProtection="1">
      <protection locked="0"/>
    </xf>
    <xf numFmtId="0" fontId="4" fillId="10" borderId="21" xfId="0" applyFont="1" applyFill="1" applyBorder="1" applyProtection="1">
      <protection locked="0"/>
    </xf>
    <xf numFmtId="0" fontId="3" fillId="13" borderId="29" xfId="0" applyFont="1" applyFill="1" applyBorder="1" applyProtection="1">
      <protection locked="0"/>
    </xf>
    <xf numFmtId="0" fontId="4" fillId="13" borderId="21" xfId="0" applyFont="1" applyFill="1" applyBorder="1" applyProtection="1">
      <protection locked="0"/>
    </xf>
    <xf numFmtId="0" fontId="3" fillId="9" borderId="29" xfId="0" applyFont="1" applyFill="1" applyBorder="1" applyProtection="1">
      <protection locked="0"/>
    </xf>
    <xf numFmtId="0" fontId="4" fillId="9" borderId="21" xfId="0" applyFont="1" applyFill="1" applyBorder="1" applyProtection="1">
      <protection locked="0"/>
    </xf>
    <xf numFmtId="0" fontId="3" fillId="11" borderId="29" xfId="0" applyFont="1" applyFill="1" applyBorder="1" applyProtection="1">
      <protection locked="0"/>
    </xf>
    <xf numFmtId="0" fontId="4" fillId="11" borderId="21" xfId="0" applyFont="1" applyFill="1" applyBorder="1" applyProtection="1">
      <protection locked="0"/>
    </xf>
    <xf numFmtId="0" fontId="3" fillId="12" borderId="29" xfId="0" applyFont="1" applyFill="1" applyBorder="1" applyProtection="1">
      <protection locked="0"/>
    </xf>
    <xf numFmtId="0" fontId="4" fillId="12" borderId="21" xfId="0" applyFont="1" applyFill="1" applyBorder="1" applyProtection="1">
      <protection locked="0"/>
    </xf>
    <xf numFmtId="0" fontId="3" fillId="14" borderId="29" xfId="0" applyFont="1" applyFill="1" applyBorder="1" applyProtection="1">
      <protection locked="0"/>
    </xf>
    <xf numFmtId="0" fontId="4" fillId="14" borderId="21" xfId="0" applyFont="1" applyFill="1" applyBorder="1" applyProtection="1">
      <protection locked="0"/>
    </xf>
    <xf numFmtId="14" fontId="4" fillId="14" borderId="1" xfId="0" applyNumberFormat="1" applyFont="1" applyFill="1" applyBorder="1" applyAlignment="1" applyProtection="1">
      <alignment horizontal="left" vertical="center"/>
      <protection locked="0"/>
    </xf>
    <xf numFmtId="4" fontId="4" fillId="14" borderId="39" xfId="0" applyNumberFormat="1" applyFont="1" applyFill="1" applyBorder="1" applyAlignment="1">
      <alignment vertical="center" wrapText="1"/>
    </xf>
    <xf numFmtId="0" fontId="11" fillId="10" borderId="0" xfId="7" applyFont="1" applyFill="1" applyAlignment="1" applyProtection="1">
      <alignment horizontal="right"/>
      <protection locked="0"/>
    </xf>
    <xf numFmtId="0" fontId="11" fillId="13" borderId="0" xfId="7" applyFont="1" applyFill="1" applyAlignment="1" applyProtection="1">
      <alignment horizontal="right"/>
      <protection locked="0"/>
    </xf>
    <xf numFmtId="0" fontId="11" fillId="9" borderId="0" xfId="7" applyFont="1" applyFill="1" applyAlignment="1" applyProtection="1">
      <alignment horizontal="right"/>
      <protection locked="0"/>
    </xf>
    <xf numFmtId="0" fontId="11" fillId="11" borderId="0" xfId="7" applyFont="1" applyFill="1" applyAlignment="1" applyProtection="1">
      <alignment horizontal="right"/>
      <protection locked="0"/>
    </xf>
    <xf numFmtId="0" fontId="11" fillId="12" borderId="0" xfId="7" applyFont="1" applyFill="1" applyAlignment="1" applyProtection="1">
      <alignment horizontal="right"/>
      <protection locked="0"/>
    </xf>
    <xf numFmtId="4" fontId="5" fillId="10" borderId="39" xfId="0" applyNumberFormat="1" applyFont="1" applyFill="1" applyBorder="1" applyAlignment="1">
      <alignment horizontal="center" vertical="center" wrapText="1"/>
    </xf>
    <xf numFmtId="4" fontId="5" fillId="13" borderId="39" xfId="0" applyNumberFormat="1" applyFont="1" applyFill="1" applyBorder="1" applyAlignment="1">
      <alignment horizontal="center" vertical="center" wrapText="1"/>
    </xf>
    <xf numFmtId="4" fontId="5" fillId="9" borderId="39" xfId="0" applyNumberFormat="1" applyFont="1" applyFill="1" applyBorder="1" applyAlignment="1">
      <alignment horizontal="center" vertical="center" wrapText="1"/>
    </xf>
    <xf numFmtId="4" fontId="5" fillId="11" borderId="39" xfId="0" applyNumberFormat="1" applyFont="1" applyFill="1" applyBorder="1" applyAlignment="1">
      <alignment horizontal="center" vertical="center" wrapText="1"/>
    </xf>
    <xf numFmtId="4" fontId="5" fillId="12" borderId="39" xfId="0" applyNumberFormat="1" applyFont="1" applyFill="1" applyBorder="1" applyAlignment="1">
      <alignment horizontal="center" vertical="center" wrapText="1"/>
    </xf>
    <xf numFmtId="4" fontId="5" fillId="0" borderId="0" xfId="0" applyNumberFormat="1" applyFont="1" applyAlignment="1">
      <alignment horizontal="center" vertical="center" wrapText="1"/>
    </xf>
    <xf numFmtId="14" fontId="4" fillId="2" borderId="5" xfId="0" applyNumberFormat="1" applyFont="1" applyFill="1" applyBorder="1" applyAlignment="1" applyProtection="1">
      <alignment horizontal="center" vertical="center"/>
      <protection locked="0"/>
    </xf>
    <xf numFmtId="14" fontId="4" fillId="2" borderId="6"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4" fontId="4" fillId="2" borderId="8" xfId="0" applyNumberFormat="1" applyFont="1" applyFill="1" applyBorder="1" applyAlignment="1" applyProtection="1">
      <alignment horizontal="center" vertical="center"/>
      <protection locked="0"/>
    </xf>
    <xf numFmtId="14" fontId="4" fillId="2" borderId="9" xfId="0" applyNumberFormat="1" applyFont="1" applyFill="1" applyBorder="1" applyAlignment="1" applyProtection="1">
      <alignment horizontal="center" vertical="center"/>
      <protection locked="0"/>
    </xf>
    <xf numFmtId="14" fontId="4" fillId="2" borderId="10" xfId="0" applyNumberFormat="1"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3" fillId="0" borderId="40" xfId="0" applyFont="1" applyBorder="1" applyAlignment="1" applyProtection="1">
      <alignment horizontal="right" vertical="center"/>
      <protection locked="0"/>
    </xf>
    <xf numFmtId="14" fontId="4" fillId="2" borderId="2" xfId="0" applyNumberFormat="1" applyFont="1" applyFill="1" applyBorder="1" applyAlignment="1" applyProtection="1">
      <alignment vertical="center"/>
      <protection locked="0"/>
    </xf>
    <xf numFmtId="14" fontId="4" fillId="2" borderId="3" xfId="0" applyNumberFormat="1" applyFont="1" applyFill="1" applyBorder="1" applyAlignment="1" applyProtection="1">
      <alignment vertical="center"/>
      <protection locked="0"/>
    </xf>
    <xf numFmtId="14" fontId="4" fillId="2" borderId="4" xfId="0" applyNumberFormat="1" applyFont="1" applyFill="1" applyBorder="1" applyAlignment="1" applyProtection="1">
      <alignment vertical="center"/>
      <protection locked="0"/>
    </xf>
    <xf numFmtId="14" fontId="4" fillId="2" borderId="5" xfId="0" applyNumberFormat="1" applyFont="1" applyFill="1" applyBorder="1" applyAlignment="1" applyProtection="1">
      <alignment vertical="center"/>
      <protection locked="0"/>
    </xf>
    <xf numFmtId="14" fontId="4" fillId="2" borderId="6" xfId="0" applyNumberFormat="1" applyFont="1" applyFill="1" applyBorder="1" applyAlignment="1" applyProtection="1">
      <alignment vertical="center"/>
      <protection locked="0"/>
    </xf>
    <xf numFmtId="14" fontId="4" fillId="2" borderId="7" xfId="0" applyNumberFormat="1" applyFont="1" applyFill="1" applyBorder="1" applyAlignment="1" applyProtection="1">
      <alignment vertical="center"/>
      <protection locked="0"/>
    </xf>
    <xf numFmtId="14" fontId="4" fillId="2" borderId="8" xfId="0" applyNumberFormat="1" applyFont="1" applyFill="1" applyBorder="1" applyAlignment="1" applyProtection="1">
      <alignment vertical="center"/>
      <protection locked="0"/>
    </xf>
    <xf numFmtId="14" fontId="4" fillId="2" borderId="9" xfId="0" applyNumberFormat="1" applyFont="1" applyFill="1" applyBorder="1" applyAlignment="1" applyProtection="1">
      <alignment vertical="center"/>
      <protection locked="0"/>
    </xf>
    <xf numFmtId="14" fontId="4" fillId="2" borderId="10" xfId="0" applyNumberFormat="1" applyFont="1" applyFill="1" applyBorder="1" applyAlignment="1" applyProtection="1">
      <alignment vertical="center"/>
      <protection locked="0"/>
    </xf>
  </cellXfs>
  <cellStyles count="8">
    <cellStyle name="Lien hypertexte" xfId="7" builtinId="8"/>
    <cellStyle name="Lien hypertexte 2" xfId="6" xr:uid="{5422FB1C-BB69-AF4E-8CD1-2B23AD335A6E}"/>
    <cellStyle name="Milliers" xfId="1" builtinId="3"/>
    <cellStyle name="Milliers 2" xfId="5" xr:uid="{282B08B5-A63D-CD40-8A6B-FC62CEFCB556}"/>
    <cellStyle name="Normal" xfId="0" builtinId="0"/>
    <cellStyle name="Normal 2" xfId="4" xr:uid="{DCD83B15-5E39-A04E-AD52-CF9B48E24A9D}"/>
    <cellStyle name="Pourcentage" xfId="2" builtinId="5"/>
    <cellStyle name="Standard 2" xfId="3" xr:uid="{C8733683-7103-4385-BA93-4E5144F76772}"/>
  </cellStyles>
  <dxfs count="0"/>
  <tableStyles count="0" defaultTableStyle="TableStyleMedium2" defaultPivotStyle="PivotStyleLight16"/>
  <colors>
    <mruColors>
      <color rgb="FFC00000"/>
      <color rgb="FFA02B93"/>
      <color rgb="FF47D359"/>
      <color rgb="FF83CCEB"/>
      <color rgb="FFB5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73AD9-CD08-487D-AF2B-F266A33F15BB}">
  <sheetPr>
    <tabColor rgb="FF83CCEB"/>
    <pageSetUpPr fitToPage="1"/>
  </sheetPr>
  <dimension ref="A1:P110"/>
  <sheetViews>
    <sheetView showRuler="0" zoomScale="120" zoomScaleNormal="120" zoomScalePageLayoutView="98" workbookViewId="0">
      <selection activeCell="H6" sqref="H6"/>
    </sheetView>
  </sheetViews>
  <sheetFormatPr baseColWidth="10" defaultColWidth="10.1640625" defaultRowHeight="13.25" customHeight="1" x14ac:dyDescent="0.15"/>
  <cols>
    <col min="1" max="1" width="5.1640625" style="4" customWidth="1"/>
    <col min="2" max="2" width="34.1640625" style="4" customWidth="1"/>
    <col min="3" max="3" width="13.6640625" style="4" customWidth="1"/>
    <col min="4" max="5" width="8.6640625" style="4" customWidth="1"/>
    <col min="6" max="6" width="4.6640625" style="70" customWidth="1"/>
    <col min="7" max="7" width="1.6640625" style="4" customWidth="1"/>
    <col min="8" max="8" width="4.1640625" style="22" customWidth="1"/>
    <col min="9" max="12" width="10.1640625" style="4"/>
    <col min="13" max="13" width="10.6640625" style="4" customWidth="1"/>
    <col min="14" max="16384" width="10.1640625" style="4"/>
  </cols>
  <sheetData>
    <row r="1" spans="1:8" ht="14.25" customHeight="1" x14ac:dyDescent="0.15">
      <c r="A1" s="131" t="s">
        <v>118</v>
      </c>
      <c r="B1" s="131"/>
      <c r="C1" s="1"/>
      <c r="D1" s="1"/>
      <c r="E1" s="1"/>
      <c r="F1" s="2"/>
      <c r="G1" s="1"/>
      <c r="H1" s="3"/>
    </row>
    <row r="2" spans="1:8" ht="13.25" customHeight="1" x14ac:dyDescent="0.15">
      <c r="A2" s="5" t="s">
        <v>34</v>
      </c>
      <c r="B2" s="94" t="s">
        <v>113</v>
      </c>
      <c r="C2" s="5" t="s">
        <v>35</v>
      </c>
      <c r="D2" s="6">
        <v>45292</v>
      </c>
      <c r="E2" s="7"/>
      <c r="F2" s="8"/>
      <c r="G2" s="1"/>
      <c r="H2" s="3"/>
    </row>
    <row r="3" spans="1:8" ht="13.25" customHeight="1" x14ac:dyDescent="0.15">
      <c r="A3" s="5" t="s">
        <v>0</v>
      </c>
      <c r="B3" s="95"/>
      <c r="C3" s="5" t="s">
        <v>36</v>
      </c>
      <c r="D3" s="125"/>
      <c r="E3" s="126"/>
      <c r="F3" s="127"/>
      <c r="G3" s="1"/>
      <c r="H3" s="3"/>
    </row>
    <row r="4" spans="1:8" ht="13.25" customHeight="1" x14ac:dyDescent="0.15">
      <c r="A4" s="5" t="s">
        <v>1</v>
      </c>
      <c r="B4" s="95" t="s">
        <v>37</v>
      </c>
      <c r="C4" s="5"/>
      <c r="D4" s="128"/>
      <c r="E4" s="129"/>
      <c r="F4" s="130"/>
      <c r="G4" s="1"/>
      <c r="H4" s="3"/>
    </row>
    <row r="5" spans="1:8" ht="31.5" customHeight="1" thickBot="1" x14ac:dyDescent="0.2">
      <c r="A5" s="5"/>
      <c r="B5" s="9"/>
      <c r="C5" s="5"/>
      <c r="D5" s="71" t="s">
        <v>38</v>
      </c>
      <c r="E5" s="10" t="s">
        <v>2</v>
      </c>
      <c r="F5" s="11"/>
      <c r="G5" s="1"/>
      <c r="H5" s="3"/>
    </row>
    <row r="6" spans="1:8" ht="13.25" customHeight="1" thickBot="1" x14ac:dyDescent="0.2">
      <c r="A6" s="12"/>
      <c r="B6" s="13" t="s">
        <v>39</v>
      </c>
      <c r="C6" s="14"/>
      <c r="D6" s="15">
        <f>D7</f>
        <v>0</v>
      </c>
      <c r="E6" s="15">
        <f>E7</f>
        <v>120000</v>
      </c>
      <c r="F6" s="16">
        <f>IF($E$6&gt;0,E6/$E$6,0)</f>
        <v>1</v>
      </c>
      <c r="H6" s="17" t="s">
        <v>40</v>
      </c>
    </row>
    <row r="7" spans="1:8" ht="13.25" customHeight="1" thickBot="1" x14ac:dyDescent="0.2">
      <c r="A7" s="18"/>
      <c r="B7" s="13" t="s">
        <v>41</v>
      </c>
      <c r="C7" s="19"/>
      <c r="D7" s="20">
        <f>SUM(D8,D11,D22,D48,D65,D75,D85,D93)</f>
        <v>0</v>
      </c>
      <c r="E7" s="20">
        <f>SUM(E8,E11,E22,E48,E65,E75,E85,E93)</f>
        <v>120000</v>
      </c>
      <c r="F7" s="21">
        <f>IF($E$6&gt;0,E7/$E$6,0)</f>
        <v>1</v>
      </c>
    </row>
    <row r="8" spans="1:8" ht="13.25" customHeight="1" x14ac:dyDescent="0.15">
      <c r="A8" s="23">
        <v>1</v>
      </c>
      <c r="B8" s="24" t="s">
        <v>3</v>
      </c>
      <c r="C8" s="25"/>
      <c r="D8" s="26">
        <f>SUM(D9:D10)</f>
        <v>0</v>
      </c>
      <c r="E8" s="26">
        <f>SUM(E9:E10)</f>
        <v>0</v>
      </c>
      <c r="F8" s="27">
        <f t="shared" ref="F8:F36" si="0">IF($E$7&gt;0,E8/$E$7,0)</f>
        <v>0</v>
      </c>
    </row>
    <row r="9" spans="1:8" ht="13.25" customHeight="1" x14ac:dyDescent="0.15">
      <c r="A9" s="28">
        <v>110</v>
      </c>
      <c r="B9" s="29" t="s">
        <v>42</v>
      </c>
      <c r="C9" s="30"/>
      <c r="D9" s="31"/>
      <c r="E9" s="31"/>
      <c r="F9" s="32">
        <f t="shared" si="0"/>
        <v>0</v>
      </c>
      <c r="H9" s="33"/>
    </row>
    <row r="10" spans="1:8" ht="13.25" customHeight="1" thickBot="1" x14ac:dyDescent="0.2">
      <c r="A10" s="34">
        <v>120</v>
      </c>
      <c r="B10" s="35" t="s">
        <v>43</v>
      </c>
      <c r="C10" s="36"/>
      <c r="D10" s="37"/>
      <c r="E10" s="37"/>
      <c r="F10" s="38">
        <f t="shared" si="0"/>
        <v>0</v>
      </c>
      <c r="H10" s="39"/>
    </row>
    <row r="11" spans="1:8" ht="13.25" customHeight="1" x14ac:dyDescent="0.15">
      <c r="A11" s="23">
        <v>2</v>
      </c>
      <c r="B11" s="24" t="s">
        <v>44</v>
      </c>
      <c r="C11" s="25"/>
      <c r="D11" s="26">
        <f>SUM(D12:D21)</f>
        <v>0</v>
      </c>
      <c r="E11" s="26">
        <f>SUM(E12:E21)</f>
        <v>40000</v>
      </c>
      <c r="F11" s="27">
        <f t="shared" si="0"/>
        <v>0.33333333333333331</v>
      </c>
    </row>
    <row r="12" spans="1:8" ht="13.25" customHeight="1" x14ac:dyDescent="0.15">
      <c r="A12" s="40">
        <v>202</v>
      </c>
      <c r="B12" s="41" t="s">
        <v>45</v>
      </c>
      <c r="C12" s="42"/>
      <c r="D12" s="31"/>
      <c r="E12" s="31"/>
      <c r="F12" s="32">
        <f t="shared" si="0"/>
        <v>0</v>
      </c>
      <c r="H12" s="43"/>
    </row>
    <row r="13" spans="1:8" ht="13.25" customHeight="1" x14ac:dyDescent="0.15">
      <c r="A13" s="40">
        <v>203</v>
      </c>
      <c r="B13" s="41" t="s">
        <v>46</v>
      </c>
      <c r="C13" s="42"/>
      <c r="D13" s="31"/>
      <c r="E13" s="31"/>
      <c r="F13" s="32">
        <f t="shared" si="0"/>
        <v>0</v>
      </c>
      <c r="H13" s="43"/>
    </row>
    <row r="14" spans="1:8" ht="13.25" customHeight="1" x14ac:dyDescent="0.15">
      <c r="A14" s="40">
        <v>210</v>
      </c>
      <c r="B14" s="41" t="s">
        <v>47</v>
      </c>
      <c r="C14" s="42"/>
      <c r="D14" s="31"/>
      <c r="E14" s="31">
        <v>40000</v>
      </c>
      <c r="F14" s="32">
        <f t="shared" si="0"/>
        <v>0.33333333333333331</v>
      </c>
      <c r="H14" s="43"/>
    </row>
    <row r="15" spans="1:8" ht="13.25" customHeight="1" x14ac:dyDescent="0.15">
      <c r="A15" s="40">
        <v>220</v>
      </c>
      <c r="B15" s="41" t="s">
        <v>48</v>
      </c>
      <c r="C15" s="42"/>
      <c r="D15" s="31"/>
      <c r="E15" s="31"/>
      <c r="F15" s="32">
        <f t="shared" si="0"/>
        <v>0</v>
      </c>
      <c r="H15" s="43"/>
    </row>
    <row r="16" spans="1:8" ht="13.25" customHeight="1" x14ac:dyDescent="0.15">
      <c r="A16" s="40">
        <v>251</v>
      </c>
      <c r="B16" s="41" t="s">
        <v>49</v>
      </c>
      <c r="C16" s="42"/>
      <c r="D16" s="31"/>
      <c r="E16" s="31"/>
      <c r="F16" s="32">
        <f t="shared" si="0"/>
        <v>0</v>
      </c>
      <c r="H16" s="43"/>
    </row>
    <row r="17" spans="1:8" ht="13.25" customHeight="1" x14ac:dyDescent="0.15">
      <c r="A17" s="40">
        <v>252</v>
      </c>
      <c r="B17" s="41" t="s">
        <v>50</v>
      </c>
      <c r="C17" s="42"/>
      <c r="D17" s="31"/>
      <c r="E17" s="31"/>
      <c r="F17" s="32">
        <f t="shared" si="0"/>
        <v>0</v>
      </c>
      <c r="H17" s="43"/>
    </row>
    <row r="18" spans="1:8" ht="13.25" customHeight="1" x14ac:dyDescent="0.15">
      <c r="A18" s="40">
        <v>253</v>
      </c>
      <c r="B18" s="41" t="s">
        <v>51</v>
      </c>
      <c r="C18" s="42"/>
      <c r="D18" s="31"/>
      <c r="E18" s="31"/>
      <c r="F18" s="32">
        <f t="shared" si="0"/>
        <v>0</v>
      </c>
      <c r="H18" s="43"/>
    </row>
    <row r="19" spans="1:8" ht="13.25" customHeight="1" x14ac:dyDescent="0.15">
      <c r="A19" s="40">
        <v>254</v>
      </c>
      <c r="B19" s="41" t="s">
        <v>52</v>
      </c>
      <c r="C19" s="42"/>
      <c r="D19" s="31"/>
      <c r="E19" s="31"/>
      <c r="F19" s="32">
        <f t="shared" si="0"/>
        <v>0</v>
      </c>
      <c r="H19" s="43"/>
    </row>
    <row r="20" spans="1:8" ht="13.25" customHeight="1" x14ac:dyDescent="0.15">
      <c r="A20" s="40">
        <v>255</v>
      </c>
      <c r="B20" s="41" t="s">
        <v>53</v>
      </c>
      <c r="C20" s="42"/>
      <c r="D20" s="31"/>
      <c r="E20" s="31"/>
      <c r="F20" s="32">
        <f t="shared" si="0"/>
        <v>0</v>
      </c>
      <c r="H20" s="43"/>
    </row>
    <row r="21" spans="1:8" ht="13.25" customHeight="1" thickBot="1" x14ac:dyDescent="0.2">
      <c r="A21" s="34">
        <v>260</v>
      </c>
      <c r="B21" s="35" t="s">
        <v>54</v>
      </c>
      <c r="C21" s="36"/>
      <c r="D21" s="37"/>
      <c r="E21" s="37"/>
      <c r="F21" s="38">
        <f t="shared" si="0"/>
        <v>0</v>
      </c>
      <c r="H21" s="39"/>
    </row>
    <row r="22" spans="1:8" ht="13.25" customHeight="1" x14ac:dyDescent="0.15">
      <c r="A22" s="23">
        <v>3</v>
      </c>
      <c r="B22" s="24" t="s">
        <v>55</v>
      </c>
      <c r="C22" s="25"/>
      <c r="D22" s="26">
        <f>SUM(D23:D47)</f>
        <v>0</v>
      </c>
      <c r="E22" s="26">
        <f>SUM(E23:E47)</f>
        <v>80000</v>
      </c>
      <c r="F22" s="27">
        <f t="shared" si="0"/>
        <v>0.66666666666666663</v>
      </c>
    </row>
    <row r="23" spans="1:8" ht="13.25" customHeight="1" x14ac:dyDescent="0.15">
      <c r="A23" s="40">
        <v>301</v>
      </c>
      <c r="B23" s="29" t="s">
        <v>4</v>
      </c>
      <c r="C23" s="42"/>
      <c r="D23" s="31"/>
      <c r="E23" s="31"/>
      <c r="F23" s="44">
        <f t="shared" si="0"/>
        <v>0</v>
      </c>
      <c r="H23" s="33"/>
    </row>
    <row r="24" spans="1:8" ht="13.25" customHeight="1" x14ac:dyDescent="0.15">
      <c r="A24" s="40">
        <v>302</v>
      </c>
      <c r="B24" s="29" t="s">
        <v>5</v>
      </c>
      <c r="C24" s="42"/>
      <c r="D24" s="31"/>
      <c r="E24" s="31"/>
      <c r="F24" s="44">
        <f t="shared" si="0"/>
        <v>0</v>
      </c>
      <c r="H24" s="43"/>
    </row>
    <row r="25" spans="1:8" ht="13.25" customHeight="1" x14ac:dyDescent="0.15">
      <c r="A25" s="40">
        <v>305</v>
      </c>
      <c r="B25" s="29" t="s">
        <v>6</v>
      </c>
      <c r="C25" s="42"/>
      <c r="D25" s="31"/>
      <c r="E25" s="31"/>
      <c r="F25" s="44">
        <f t="shared" si="0"/>
        <v>0</v>
      </c>
      <c r="H25" s="43"/>
    </row>
    <row r="26" spans="1:8" ht="13.25" customHeight="1" x14ac:dyDescent="0.15">
      <c r="A26" s="40">
        <v>306</v>
      </c>
      <c r="B26" s="29" t="s">
        <v>7</v>
      </c>
      <c r="C26" s="42"/>
      <c r="D26" s="31"/>
      <c r="E26" s="31"/>
      <c r="F26" s="44">
        <f t="shared" si="0"/>
        <v>0</v>
      </c>
      <c r="H26" s="43"/>
    </row>
    <row r="27" spans="1:8" ht="13.25" customHeight="1" x14ac:dyDescent="0.15">
      <c r="A27" s="40">
        <v>307</v>
      </c>
      <c r="B27" s="29" t="s">
        <v>8</v>
      </c>
      <c r="C27" s="42"/>
      <c r="D27" s="31"/>
      <c r="E27" s="31"/>
      <c r="F27" s="44">
        <f t="shared" si="0"/>
        <v>0</v>
      </c>
      <c r="H27" s="43"/>
    </row>
    <row r="28" spans="1:8" ht="13.25" customHeight="1" x14ac:dyDescent="0.15">
      <c r="A28" s="40">
        <v>311</v>
      </c>
      <c r="B28" s="29" t="s">
        <v>9</v>
      </c>
      <c r="C28" s="42"/>
      <c r="D28" s="31"/>
      <c r="E28" s="31"/>
      <c r="F28" s="32">
        <f t="shared" si="0"/>
        <v>0</v>
      </c>
      <c r="H28" s="43"/>
    </row>
    <row r="29" spans="1:8" ht="13.25" customHeight="1" x14ac:dyDescent="0.15">
      <c r="A29" s="100">
        <v>312</v>
      </c>
      <c r="B29" s="101" t="s">
        <v>112</v>
      </c>
      <c r="C29" s="42"/>
      <c r="D29" s="31"/>
      <c r="E29" s="31">
        <v>80000</v>
      </c>
      <c r="F29" s="44">
        <f t="shared" si="0"/>
        <v>0.66666666666666663</v>
      </c>
      <c r="H29" s="43">
        <v>2</v>
      </c>
    </row>
    <row r="30" spans="1:8" ht="13.25" customHeight="1" x14ac:dyDescent="0.15">
      <c r="A30" s="40">
        <v>315</v>
      </c>
      <c r="B30" s="29" t="s">
        <v>56</v>
      </c>
      <c r="C30" s="42"/>
      <c r="D30" s="31"/>
      <c r="E30" s="31"/>
      <c r="F30" s="44">
        <f t="shared" si="0"/>
        <v>0</v>
      </c>
      <c r="H30" s="43"/>
    </row>
    <row r="31" spans="1:8" ht="13.25" customHeight="1" x14ac:dyDescent="0.15">
      <c r="A31" s="40">
        <v>316</v>
      </c>
      <c r="B31" s="29" t="s">
        <v>10</v>
      </c>
      <c r="C31" s="42"/>
      <c r="D31" s="31"/>
      <c r="E31" s="31"/>
      <c r="F31" s="44">
        <f t="shared" si="0"/>
        <v>0</v>
      </c>
      <c r="H31" s="43"/>
    </row>
    <row r="32" spans="1:8" ht="13.25" customHeight="1" x14ac:dyDescent="0.15">
      <c r="A32" s="40">
        <v>317</v>
      </c>
      <c r="B32" s="29" t="s">
        <v>11</v>
      </c>
      <c r="C32" s="42"/>
      <c r="D32" s="31"/>
      <c r="E32" s="31"/>
      <c r="F32" s="44">
        <f t="shared" si="0"/>
        <v>0</v>
      </c>
      <c r="H32" s="43"/>
    </row>
    <row r="33" spans="1:8" ht="13.25" customHeight="1" x14ac:dyDescent="0.15">
      <c r="A33" s="40">
        <v>318</v>
      </c>
      <c r="B33" s="29" t="s">
        <v>12</v>
      </c>
      <c r="C33" s="42"/>
      <c r="D33" s="31"/>
      <c r="E33" s="31"/>
      <c r="F33" s="32">
        <f t="shared" si="0"/>
        <v>0</v>
      </c>
      <c r="H33" s="43"/>
    </row>
    <row r="34" spans="1:8" ht="13.25" customHeight="1" x14ac:dyDescent="0.15">
      <c r="A34" s="40">
        <v>319</v>
      </c>
      <c r="B34" s="29" t="s">
        <v>13</v>
      </c>
      <c r="C34" s="42"/>
      <c r="D34" s="31"/>
      <c r="E34" s="31"/>
      <c r="F34" s="32">
        <f t="shared" si="0"/>
        <v>0</v>
      </c>
      <c r="H34" s="43"/>
    </row>
    <row r="35" spans="1:8" ht="13.25" customHeight="1" x14ac:dyDescent="0.15">
      <c r="A35" s="40">
        <v>321</v>
      </c>
      <c r="B35" s="29" t="s">
        <v>14</v>
      </c>
      <c r="C35" s="42"/>
      <c r="D35" s="31"/>
      <c r="E35" s="31"/>
      <c r="F35" s="44">
        <f t="shared" si="0"/>
        <v>0</v>
      </c>
      <c r="H35" s="43"/>
    </row>
    <row r="36" spans="1:8" ht="13.25" customHeight="1" x14ac:dyDescent="0.15">
      <c r="A36" s="40">
        <v>322</v>
      </c>
      <c r="B36" s="29" t="s">
        <v>15</v>
      </c>
      <c r="C36" s="42"/>
      <c r="D36" s="31"/>
      <c r="E36" s="31"/>
      <c r="F36" s="44">
        <f t="shared" si="0"/>
        <v>0</v>
      </c>
      <c r="H36" s="43"/>
    </row>
    <row r="37" spans="1:8" ht="13.25" customHeight="1" x14ac:dyDescent="0.15">
      <c r="A37" s="40">
        <v>323</v>
      </c>
      <c r="B37" s="29" t="s">
        <v>16</v>
      </c>
      <c r="C37" s="42"/>
      <c r="D37" s="31"/>
      <c r="E37" s="31"/>
      <c r="F37" s="32">
        <f>IF($E$7&gt;0,E37/$E$7,0)</f>
        <v>0</v>
      </c>
      <c r="H37" s="43"/>
    </row>
    <row r="38" spans="1:8" ht="13.25" customHeight="1" x14ac:dyDescent="0.15">
      <c r="A38" s="40">
        <v>331</v>
      </c>
      <c r="B38" s="29" t="s">
        <v>57</v>
      </c>
      <c r="C38" s="42"/>
      <c r="D38" s="31"/>
      <c r="E38" s="31"/>
      <c r="F38" s="44">
        <f t="shared" ref="F38:F63" si="1">IF($E$7&gt;0,E38/$E$7,0)</f>
        <v>0</v>
      </c>
      <c r="H38" s="43"/>
    </row>
    <row r="39" spans="1:8" ht="13.25" customHeight="1" x14ac:dyDescent="0.15">
      <c r="A39" s="40">
        <v>332</v>
      </c>
      <c r="B39" s="29" t="s">
        <v>58</v>
      </c>
      <c r="C39" s="42"/>
      <c r="D39" s="31"/>
      <c r="E39" s="31"/>
      <c r="F39" s="44">
        <f t="shared" si="1"/>
        <v>0</v>
      </c>
      <c r="H39" s="43"/>
    </row>
    <row r="40" spans="1:8" ht="13.25" customHeight="1" x14ac:dyDescent="0.15">
      <c r="A40" s="40">
        <v>341</v>
      </c>
      <c r="B40" s="29" t="s">
        <v>17</v>
      </c>
      <c r="C40" s="42"/>
      <c r="D40" s="31"/>
      <c r="E40" s="31"/>
      <c r="F40" s="44">
        <f t="shared" si="1"/>
        <v>0</v>
      </c>
      <c r="H40" s="43"/>
    </row>
    <row r="41" spans="1:8" ht="13.25" customHeight="1" x14ac:dyDescent="0.15">
      <c r="A41" s="40">
        <v>342</v>
      </c>
      <c r="B41" s="29" t="s">
        <v>18</v>
      </c>
      <c r="C41" s="42"/>
      <c r="D41" s="31"/>
      <c r="E41" s="31"/>
      <c r="F41" s="44">
        <f t="shared" si="1"/>
        <v>0</v>
      </c>
      <c r="H41" s="43"/>
    </row>
    <row r="42" spans="1:8" ht="13.25" customHeight="1" x14ac:dyDescent="0.15">
      <c r="A42" s="40">
        <v>350</v>
      </c>
      <c r="B42" s="29" t="s">
        <v>19</v>
      </c>
      <c r="C42" s="42"/>
      <c r="D42" s="31"/>
      <c r="E42" s="31"/>
      <c r="F42" s="44">
        <f t="shared" si="1"/>
        <v>0</v>
      </c>
      <c r="H42" s="43"/>
    </row>
    <row r="43" spans="1:8" ht="13.25" customHeight="1" x14ac:dyDescent="0.15">
      <c r="A43" s="40">
        <v>360</v>
      </c>
      <c r="B43" s="29" t="s">
        <v>20</v>
      </c>
      <c r="C43" s="42"/>
      <c r="D43" s="31"/>
      <c r="E43" s="31"/>
      <c r="F43" s="44">
        <f t="shared" si="1"/>
        <v>0</v>
      </c>
      <c r="H43" s="43"/>
    </row>
    <row r="44" spans="1:8" ht="13.25" customHeight="1" x14ac:dyDescent="0.15">
      <c r="A44" s="40">
        <v>370</v>
      </c>
      <c r="B44" s="29" t="s">
        <v>21</v>
      </c>
      <c r="C44" s="42"/>
      <c r="D44" s="31"/>
      <c r="E44" s="31"/>
      <c r="F44" s="44">
        <f t="shared" si="1"/>
        <v>0</v>
      </c>
      <c r="H44" s="43"/>
    </row>
    <row r="45" spans="1:8" ht="13.25" customHeight="1" x14ac:dyDescent="0.15">
      <c r="A45" s="40">
        <v>375</v>
      </c>
      <c r="B45" s="29" t="s">
        <v>22</v>
      </c>
      <c r="C45" s="42"/>
      <c r="D45" s="31"/>
      <c r="E45" s="31"/>
      <c r="F45" s="32">
        <f t="shared" si="1"/>
        <v>0</v>
      </c>
      <c r="H45" s="43"/>
    </row>
    <row r="46" spans="1:8" ht="13.25" customHeight="1" x14ac:dyDescent="0.15">
      <c r="A46" s="40">
        <v>380</v>
      </c>
      <c r="B46" s="29" t="s">
        <v>59</v>
      </c>
      <c r="C46" s="42"/>
      <c r="D46" s="31"/>
      <c r="E46" s="31"/>
      <c r="F46" s="44">
        <f t="shared" si="1"/>
        <v>0</v>
      </c>
      <c r="H46" s="43"/>
    </row>
    <row r="47" spans="1:8" ht="13.25" customHeight="1" thickBot="1" x14ac:dyDescent="0.2">
      <c r="A47" s="45">
        <v>390</v>
      </c>
      <c r="B47" s="35" t="s">
        <v>60</v>
      </c>
      <c r="C47" s="36"/>
      <c r="D47" s="37"/>
      <c r="E47" s="37"/>
      <c r="F47" s="68">
        <f t="shared" si="1"/>
        <v>0</v>
      </c>
      <c r="H47" s="39"/>
    </row>
    <row r="48" spans="1:8" ht="13.25" customHeight="1" x14ac:dyDescent="0.15">
      <c r="A48" s="23">
        <v>4</v>
      </c>
      <c r="B48" s="24" t="s">
        <v>61</v>
      </c>
      <c r="C48" s="25"/>
      <c r="D48" s="26">
        <f>SUM(D49:D63)</f>
        <v>0</v>
      </c>
      <c r="E48" s="26">
        <f>SUM(E49:E63)</f>
        <v>0</v>
      </c>
      <c r="F48" s="27">
        <f t="shared" si="1"/>
        <v>0</v>
      </c>
    </row>
    <row r="49" spans="1:8" ht="13.25" customHeight="1" x14ac:dyDescent="0.15">
      <c r="A49" s="40">
        <v>410</v>
      </c>
      <c r="B49" s="29" t="s">
        <v>62</v>
      </c>
      <c r="C49" s="42"/>
      <c r="D49" s="31"/>
      <c r="E49" s="31"/>
      <c r="F49" s="32">
        <f t="shared" si="1"/>
        <v>0</v>
      </c>
      <c r="H49" s="33"/>
    </row>
    <row r="50" spans="1:8" ht="13.25" customHeight="1" x14ac:dyDescent="0.15">
      <c r="A50" s="40">
        <v>415</v>
      </c>
      <c r="B50" s="29" t="s">
        <v>63</v>
      </c>
      <c r="C50" s="42"/>
      <c r="D50" s="31"/>
      <c r="E50" s="31"/>
      <c r="F50" s="32">
        <f t="shared" si="1"/>
        <v>0</v>
      </c>
      <c r="H50" s="53"/>
    </row>
    <row r="51" spans="1:8" ht="13.25" customHeight="1" x14ac:dyDescent="0.15">
      <c r="A51" s="40">
        <v>420</v>
      </c>
      <c r="B51" s="41" t="s">
        <v>64</v>
      </c>
      <c r="C51" s="42"/>
      <c r="D51" s="31"/>
      <c r="E51" s="31"/>
      <c r="F51" s="32">
        <f t="shared" si="1"/>
        <v>0</v>
      </c>
      <c r="H51" s="43"/>
    </row>
    <row r="52" spans="1:8" ht="13.25" customHeight="1" x14ac:dyDescent="0.15">
      <c r="A52" s="40">
        <v>430</v>
      </c>
      <c r="B52" s="41" t="s">
        <v>65</v>
      </c>
      <c r="C52" s="42"/>
      <c r="D52" s="31"/>
      <c r="E52" s="31"/>
      <c r="F52" s="32">
        <f t="shared" si="1"/>
        <v>0</v>
      </c>
      <c r="H52" s="43"/>
    </row>
    <row r="53" spans="1:8" ht="13.25" customHeight="1" x14ac:dyDescent="0.15">
      <c r="A53" s="40">
        <v>440</v>
      </c>
      <c r="B53" s="41" t="s">
        <v>66</v>
      </c>
      <c r="C53" s="42"/>
      <c r="D53" s="31"/>
      <c r="E53" s="31"/>
      <c r="F53" s="32">
        <f t="shared" si="1"/>
        <v>0</v>
      </c>
      <c r="H53" s="43"/>
    </row>
    <row r="54" spans="1:8" ht="13.25" customHeight="1" x14ac:dyDescent="0.15">
      <c r="A54" s="40">
        <v>450</v>
      </c>
      <c r="B54" s="41" t="s">
        <v>67</v>
      </c>
      <c r="C54" s="42"/>
      <c r="D54" s="31"/>
      <c r="E54" s="31"/>
      <c r="F54" s="32">
        <f t="shared" si="1"/>
        <v>0</v>
      </c>
      <c r="H54" s="43"/>
    </row>
    <row r="55" spans="1:8" ht="13.25" customHeight="1" x14ac:dyDescent="0.15">
      <c r="A55" s="40">
        <v>460</v>
      </c>
      <c r="B55" s="41" t="s">
        <v>23</v>
      </c>
      <c r="C55" s="42"/>
      <c r="D55" s="31"/>
      <c r="E55" s="31"/>
      <c r="F55" s="32">
        <f t="shared" si="1"/>
        <v>0</v>
      </c>
      <c r="H55" s="43"/>
    </row>
    <row r="56" spans="1:8" ht="13.25" customHeight="1" x14ac:dyDescent="0.15">
      <c r="A56" s="40">
        <v>465</v>
      </c>
      <c r="B56" s="41" t="s">
        <v>68</v>
      </c>
      <c r="C56" s="42"/>
      <c r="D56" s="31"/>
      <c r="E56" s="31"/>
      <c r="F56" s="32">
        <f t="shared" si="1"/>
        <v>0</v>
      </c>
      <c r="H56" s="43"/>
    </row>
    <row r="57" spans="1:8" ht="13.25" customHeight="1" x14ac:dyDescent="0.15">
      <c r="A57" s="40">
        <v>470</v>
      </c>
      <c r="B57" s="4" t="s">
        <v>69</v>
      </c>
      <c r="C57" s="42"/>
      <c r="D57" s="31"/>
      <c r="E57" s="31"/>
      <c r="F57" s="32">
        <f t="shared" si="1"/>
        <v>0</v>
      </c>
      <c r="H57" s="43"/>
    </row>
    <row r="58" spans="1:8" ht="13.25" customHeight="1" x14ac:dyDescent="0.15">
      <c r="A58" s="40">
        <v>481</v>
      </c>
      <c r="B58" s="29" t="s">
        <v>70</v>
      </c>
      <c r="C58" s="42"/>
      <c r="D58" s="31"/>
      <c r="E58" s="31"/>
      <c r="F58" s="32">
        <f t="shared" si="1"/>
        <v>0</v>
      </c>
      <c r="H58" s="43"/>
    </row>
    <row r="59" spans="1:8" ht="13.25" customHeight="1" x14ac:dyDescent="0.15">
      <c r="A59" s="40">
        <v>482</v>
      </c>
      <c r="B59" s="29" t="s">
        <v>71</v>
      </c>
      <c r="C59" s="42"/>
      <c r="D59" s="31"/>
      <c r="E59" s="31"/>
      <c r="F59" s="32">
        <f t="shared" si="1"/>
        <v>0</v>
      </c>
      <c r="H59" s="43"/>
    </row>
    <row r="60" spans="1:8" ht="13.25" customHeight="1" x14ac:dyDescent="0.15">
      <c r="A60" s="40">
        <v>483</v>
      </c>
      <c r="B60" s="29" t="s">
        <v>72</v>
      </c>
      <c r="C60" s="42"/>
      <c r="D60" s="31"/>
      <c r="E60" s="31"/>
      <c r="F60" s="32">
        <f t="shared" si="1"/>
        <v>0</v>
      </c>
      <c r="H60" s="43"/>
    </row>
    <row r="61" spans="1:8" ht="13.25" customHeight="1" x14ac:dyDescent="0.15">
      <c r="A61" s="40">
        <v>490</v>
      </c>
      <c r="B61" s="29" t="s">
        <v>73</v>
      </c>
      <c r="C61" s="42"/>
      <c r="D61" s="31"/>
      <c r="E61" s="31"/>
      <c r="F61" s="32">
        <f t="shared" si="1"/>
        <v>0</v>
      </c>
      <c r="H61" s="43"/>
    </row>
    <row r="62" spans="1:8" ht="13.25" customHeight="1" x14ac:dyDescent="0.15">
      <c r="A62" s="56">
        <v>491</v>
      </c>
      <c r="B62" s="4" t="s">
        <v>109</v>
      </c>
      <c r="C62" s="42"/>
      <c r="D62" s="31"/>
      <c r="E62" s="31"/>
      <c r="F62" s="89"/>
      <c r="H62" s="43"/>
    </row>
    <row r="63" spans="1:8" ht="13.25" customHeight="1" x14ac:dyDescent="0.15">
      <c r="A63" s="45">
        <v>495</v>
      </c>
      <c r="B63" s="72" t="s">
        <v>74</v>
      </c>
      <c r="C63" s="73"/>
      <c r="D63" s="74"/>
      <c r="E63" s="74"/>
      <c r="F63" s="75">
        <f t="shared" si="1"/>
        <v>0</v>
      </c>
      <c r="H63" s="76"/>
    </row>
    <row r="64" spans="1:8" ht="13.25" customHeight="1" thickBot="1" x14ac:dyDescent="0.2">
      <c r="A64" s="46"/>
      <c r="E64" s="5" t="s">
        <v>2</v>
      </c>
      <c r="F64" s="69"/>
    </row>
    <row r="65" spans="1:10" ht="13.25" customHeight="1" x14ac:dyDescent="0.15">
      <c r="A65" s="23">
        <v>5</v>
      </c>
      <c r="B65" s="49" t="s">
        <v>75</v>
      </c>
      <c r="C65" s="25"/>
      <c r="D65" s="26">
        <f>SUM(D66:D74)</f>
        <v>0</v>
      </c>
      <c r="E65" s="26">
        <f>SUM(E66:E74)</f>
        <v>0</v>
      </c>
      <c r="F65" s="27">
        <f t="shared" ref="F65:F109" si="2">IF($E$7&gt;0,E65/$E$7,0)</f>
        <v>0</v>
      </c>
      <c r="J65" s="77"/>
    </row>
    <row r="66" spans="1:10" ht="13.25" customHeight="1" x14ac:dyDescent="0.15">
      <c r="A66" s="40">
        <v>510</v>
      </c>
      <c r="B66" s="41" t="s">
        <v>76</v>
      </c>
      <c r="C66" s="42"/>
      <c r="D66" s="31"/>
      <c r="E66" s="31"/>
      <c r="F66" s="44">
        <f t="shared" si="2"/>
        <v>0</v>
      </c>
      <c r="H66" s="33"/>
    </row>
    <row r="67" spans="1:10" ht="13.25" customHeight="1" x14ac:dyDescent="0.15">
      <c r="A67" s="40">
        <v>520</v>
      </c>
      <c r="B67" s="41" t="s">
        <v>24</v>
      </c>
      <c r="C67" s="42"/>
      <c r="D67" s="31"/>
      <c r="E67" s="31"/>
      <c r="F67" s="44">
        <f t="shared" si="2"/>
        <v>0</v>
      </c>
      <c r="H67" s="43"/>
    </row>
    <row r="68" spans="1:10" ht="13.25" customHeight="1" x14ac:dyDescent="0.15">
      <c r="A68" s="40">
        <v>530</v>
      </c>
      <c r="B68" s="41" t="s">
        <v>25</v>
      </c>
      <c r="C68" s="42"/>
      <c r="D68" s="31"/>
      <c r="E68" s="31"/>
      <c r="F68" s="44">
        <f t="shared" si="2"/>
        <v>0</v>
      </c>
      <c r="H68" s="43"/>
    </row>
    <row r="69" spans="1:10" ht="13.25" customHeight="1" x14ac:dyDescent="0.15">
      <c r="A69" s="40">
        <v>540</v>
      </c>
      <c r="B69" s="41" t="s">
        <v>77</v>
      </c>
      <c r="C69" s="42"/>
      <c r="D69" s="31"/>
      <c r="E69" s="31"/>
      <c r="F69" s="44">
        <f t="shared" si="2"/>
        <v>0</v>
      </c>
      <c r="H69" s="43"/>
    </row>
    <row r="70" spans="1:10" ht="13.25" customHeight="1" x14ac:dyDescent="0.15">
      <c r="A70" s="28">
        <v>550</v>
      </c>
      <c r="B70" s="50" t="s">
        <v>78</v>
      </c>
      <c r="C70" s="51"/>
      <c r="D70" s="52"/>
      <c r="E70" s="52"/>
      <c r="F70" s="78">
        <f t="shared" si="2"/>
        <v>0</v>
      </c>
      <c r="H70" s="53"/>
    </row>
    <row r="71" spans="1:10" ht="13.25" customHeight="1" x14ac:dyDescent="0.15">
      <c r="A71" s="40">
        <v>560</v>
      </c>
      <c r="B71" s="41" t="s">
        <v>79</v>
      </c>
      <c r="C71" s="42"/>
      <c r="D71" s="31"/>
      <c r="E71" s="31"/>
      <c r="F71" s="44">
        <f t="shared" si="2"/>
        <v>0</v>
      </c>
      <c r="H71" s="43"/>
    </row>
    <row r="72" spans="1:10" ht="13.25" customHeight="1" x14ac:dyDescent="0.15">
      <c r="A72" s="40">
        <v>570</v>
      </c>
      <c r="B72" s="41" t="s">
        <v>26</v>
      </c>
      <c r="C72" s="42"/>
      <c r="D72" s="31"/>
      <c r="E72" s="31"/>
      <c r="F72" s="44">
        <f t="shared" si="2"/>
        <v>0</v>
      </c>
      <c r="H72" s="43"/>
    </row>
    <row r="73" spans="1:10" ht="13.25" customHeight="1" x14ac:dyDescent="0.15">
      <c r="A73" s="40">
        <v>580</v>
      </c>
      <c r="B73" s="41" t="s">
        <v>27</v>
      </c>
      <c r="C73" s="42"/>
      <c r="D73" s="31"/>
      <c r="E73" s="31"/>
      <c r="F73" s="44">
        <f t="shared" si="2"/>
        <v>0</v>
      </c>
      <c r="H73" s="43"/>
    </row>
    <row r="74" spans="1:10" ht="13.25" customHeight="1" thickBot="1" x14ac:dyDescent="0.2">
      <c r="A74" s="34">
        <v>590</v>
      </c>
      <c r="B74" s="54" t="s">
        <v>80</v>
      </c>
      <c r="C74" s="36"/>
      <c r="D74" s="37"/>
      <c r="E74" s="37"/>
      <c r="F74" s="68">
        <f t="shared" si="2"/>
        <v>0</v>
      </c>
      <c r="H74" s="39"/>
    </row>
    <row r="75" spans="1:10" ht="13.25" customHeight="1" x14ac:dyDescent="0.15">
      <c r="A75" s="55">
        <v>6</v>
      </c>
      <c r="B75" s="24" t="s">
        <v>81</v>
      </c>
      <c r="C75" s="25"/>
      <c r="D75" s="26">
        <f>SUM(D76:D84)</f>
        <v>0</v>
      </c>
      <c r="E75" s="26">
        <f>SUM(E76:E84)</f>
        <v>0</v>
      </c>
      <c r="F75" s="27">
        <f t="shared" si="2"/>
        <v>0</v>
      </c>
      <c r="J75" s="77"/>
    </row>
    <row r="76" spans="1:10" ht="13.25" customHeight="1" x14ac:dyDescent="0.15">
      <c r="A76" s="56">
        <v>610</v>
      </c>
      <c r="B76" s="29" t="s">
        <v>82</v>
      </c>
      <c r="C76" s="42"/>
      <c r="D76" s="31"/>
      <c r="E76" s="31"/>
      <c r="F76" s="32">
        <f t="shared" si="2"/>
        <v>0</v>
      </c>
      <c r="H76" s="33"/>
      <c r="J76" s="77"/>
    </row>
    <row r="77" spans="1:10" ht="13.25" customHeight="1" x14ac:dyDescent="0.15">
      <c r="A77" s="56">
        <v>620</v>
      </c>
      <c r="B77" s="29" t="s">
        <v>83</v>
      </c>
      <c r="C77" s="42"/>
      <c r="D77" s="31"/>
      <c r="E77" s="31"/>
      <c r="F77" s="32">
        <f t="shared" si="2"/>
        <v>0</v>
      </c>
      <c r="H77" s="43"/>
    </row>
    <row r="78" spans="1:10" ht="13.25" customHeight="1" x14ac:dyDescent="0.15">
      <c r="A78" s="56">
        <v>630</v>
      </c>
      <c r="B78" s="29" t="s">
        <v>84</v>
      </c>
      <c r="C78" s="42"/>
      <c r="D78" s="31"/>
      <c r="E78" s="31"/>
      <c r="F78" s="32">
        <f t="shared" si="2"/>
        <v>0</v>
      </c>
      <c r="H78" s="43"/>
    </row>
    <row r="79" spans="1:10" ht="13.25" customHeight="1" x14ac:dyDescent="0.15">
      <c r="A79" s="56">
        <v>650</v>
      </c>
      <c r="B79" s="29" t="s">
        <v>85</v>
      </c>
      <c r="C79" s="42"/>
      <c r="D79" s="31"/>
      <c r="E79" s="31"/>
      <c r="F79" s="32">
        <f t="shared" si="2"/>
        <v>0</v>
      </c>
      <c r="H79" s="43"/>
    </row>
    <row r="80" spans="1:10" ht="13.25" customHeight="1" x14ac:dyDescent="0.15">
      <c r="A80" s="56">
        <v>660</v>
      </c>
      <c r="B80" s="29" t="s">
        <v>86</v>
      </c>
      <c r="C80" s="42"/>
      <c r="D80" s="31"/>
      <c r="E80" s="31"/>
      <c r="F80" s="32">
        <f t="shared" si="2"/>
        <v>0</v>
      </c>
      <c r="H80" s="43"/>
    </row>
    <row r="81" spans="1:16" ht="13.25" customHeight="1" x14ac:dyDescent="0.15">
      <c r="A81" s="56">
        <v>670</v>
      </c>
      <c r="B81" s="29" t="s">
        <v>87</v>
      </c>
      <c r="C81" s="42"/>
      <c r="D81" s="31"/>
      <c r="E81" s="31"/>
      <c r="F81" s="32">
        <f t="shared" si="2"/>
        <v>0</v>
      </c>
      <c r="H81" s="57"/>
    </row>
    <row r="82" spans="1:16" ht="13.25" customHeight="1" x14ac:dyDescent="0.15">
      <c r="A82" s="56">
        <v>680</v>
      </c>
      <c r="B82" s="29" t="s">
        <v>88</v>
      </c>
      <c r="C82" s="42"/>
      <c r="D82" s="31"/>
      <c r="E82" s="31"/>
      <c r="F82" s="32">
        <f t="shared" si="2"/>
        <v>0</v>
      </c>
      <c r="H82" s="57"/>
    </row>
    <row r="83" spans="1:16" ht="13.25" customHeight="1" x14ac:dyDescent="0.15">
      <c r="A83" s="28">
        <v>690</v>
      </c>
      <c r="B83" s="29" t="s">
        <v>89</v>
      </c>
      <c r="C83" s="42"/>
      <c r="D83" s="31"/>
      <c r="E83" s="31"/>
      <c r="F83" s="32">
        <f t="shared" si="2"/>
        <v>0</v>
      </c>
      <c r="H83" s="43"/>
    </row>
    <row r="84" spans="1:16" ht="13.25" customHeight="1" thickBot="1" x14ac:dyDescent="0.2">
      <c r="A84" s="45">
        <v>695</v>
      </c>
      <c r="B84" s="72" t="s">
        <v>90</v>
      </c>
      <c r="C84" s="73"/>
      <c r="D84" s="74"/>
      <c r="E84" s="74"/>
      <c r="F84" s="75">
        <f t="shared" si="2"/>
        <v>0</v>
      </c>
      <c r="H84" s="76"/>
    </row>
    <row r="85" spans="1:16" ht="13.25" customHeight="1" x14ac:dyDescent="0.15">
      <c r="A85" s="23">
        <v>7</v>
      </c>
      <c r="B85" s="49" t="s">
        <v>91</v>
      </c>
      <c r="C85" s="25"/>
      <c r="D85" s="26">
        <f>SUM(D86:D89)</f>
        <v>0</v>
      </c>
      <c r="E85" s="26">
        <f>SUM(E86:E89)</f>
        <v>0</v>
      </c>
      <c r="F85" s="27">
        <f t="shared" si="2"/>
        <v>0</v>
      </c>
      <c r="J85" s="77"/>
    </row>
    <row r="86" spans="1:16" ht="13.25" customHeight="1" x14ac:dyDescent="0.15">
      <c r="A86" s="40">
        <v>710</v>
      </c>
      <c r="B86" s="29" t="s">
        <v>92</v>
      </c>
      <c r="C86" s="42"/>
      <c r="D86" s="31"/>
      <c r="E86" s="31"/>
      <c r="F86" s="44">
        <f t="shared" si="2"/>
        <v>0</v>
      </c>
      <c r="H86" s="33"/>
    </row>
    <row r="87" spans="1:16" ht="13.25" customHeight="1" x14ac:dyDescent="0.15">
      <c r="A87" s="40">
        <v>720</v>
      </c>
      <c r="B87" s="29" t="s">
        <v>93</v>
      </c>
      <c r="C87" s="42"/>
      <c r="D87" s="31"/>
      <c r="E87" s="31"/>
      <c r="F87" s="44">
        <f t="shared" si="2"/>
        <v>0</v>
      </c>
      <c r="H87" s="53"/>
    </row>
    <row r="88" spans="1:16" ht="13.25" customHeight="1" x14ac:dyDescent="0.15">
      <c r="A88" s="40">
        <v>730</v>
      </c>
      <c r="B88" s="29" t="s">
        <v>94</v>
      </c>
      <c r="C88" s="42"/>
      <c r="D88" s="31"/>
      <c r="E88" s="31"/>
      <c r="F88" s="44">
        <f t="shared" si="2"/>
        <v>0</v>
      </c>
      <c r="H88" s="43"/>
    </row>
    <row r="89" spans="1:16" ht="13.25" customHeight="1" x14ac:dyDescent="0.15">
      <c r="A89" s="34">
        <v>740</v>
      </c>
      <c r="B89" s="54" t="s">
        <v>95</v>
      </c>
      <c r="C89" s="36"/>
      <c r="D89" s="37"/>
      <c r="E89" s="37"/>
      <c r="F89" s="68">
        <f t="shared" si="2"/>
        <v>0</v>
      </c>
      <c r="H89" s="39"/>
      <c r="J89" s="47"/>
    </row>
    <row r="90" spans="1:16" ht="13.25" customHeight="1" x14ac:dyDescent="0.15">
      <c r="A90" s="58"/>
      <c r="B90" s="59" t="s">
        <v>96</v>
      </c>
      <c r="C90" s="79" t="s">
        <v>111</v>
      </c>
      <c r="D90" s="66">
        <f>D65+D85+D53+D57+D58</f>
        <v>0</v>
      </c>
      <c r="E90" s="66">
        <f>E65+E85+E53+E57+E58</f>
        <v>0</v>
      </c>
      <c r="F90" s="67">
        <f t="shared" si="2"/>
        <v>0</v>
      </c>
    </row>
    <row r="91" spans="1:16" ht="13.25" customHeight="1" x14ac:dyDescent="0.15">
      <c r="A91" s="58"/>
      <c r="B91" s="60" t="s">
        <v>97</v>
      </c>
      <c r="C91" s="65" t="s">
        <v>110</v>
      </c>
      <c r="D91" s="66">
        <f>SUM(D85,D16,D19,D25,D55)</f>
        <v>0</v>
      </c>
      <c r="E91" s="66">
        <f>SUM(E85,E16,E25,E55)</f>
        <v>0</v>
      </c>
      <c r="F91" s="67">
        <f t="shared" si="2"/>
        <v>0</v>
      </c>
      <c r="P91" s="47"/>
    </row>
    <row r="92" spans="1:16" ht="13.25" customHeight="1" thickBot="1" x14ac:dyDescent="0.2">
      <c r="A92" s="61"/>
      <c r="B92" s="62" t="s">
        <v>98</v>
      </c>
      <c r="C92" s="80" t="str">
        <f>"(5)+7+251+305+311+315+316+460"</f>
        <v>(5)+7+251+305+311+315+316+460</v>
      </c>
      <c r="D92" s="81">
        <f>SUM(D16,D19,D91,D30:D31,D55)</f>
        <v>0</v>
      </c>
      <c r="E92" s="81">
        <f>SUM(E16,E25,E28,E30:E31,E55,E65,E85)</f>
        <v>0</v>
      </c>
      <c r="F92" s="82">
        <f t="shared" si="2"/>
        <v>0</v>
      </c>
    </row>
    <row r="93" spans="1:16" ht="13.25" customHeight="1" x14ac:dyDescent="0.15">
      <c r="A93" s="23">
        <v>8</v>
      </c>
      <c r="B93" s="24" t="s">
        <v>99</v>
      </c>
      <c r="C93" s="25"/>
      <c r="D93" s="26">
        <f>SUM(D94:D108)</f>
        <v>0</v>
      </c>
      <c r="E93" s="26">
        <f>SUM(E94:E108)</f>
        <v>0</v>
      </c>
      <c r="F93" s="27">
        <f t="shared" si="2"/>
        <v>0</v>
      </c>
      <c r="J93" s="77"/>
    </row>
    <row r="94" spans="1:16" ht="13.25" customHeight="1" x14ac:dyDescent="0.15">
      <c r="A94" s="40">
        <v>801</v>
      </c>
      <c r="B94" s="29" t="s">
        <v>28</v>
      </c>
      <c r="C94" s="42"/>
      <c r="D94" s="31"/>
      <c r="E94" s="31"/>
      <c r="F94" s="32">
        <f t="shared" si="2"/>
        <v>0</v>
      </c>
      <c r="H94" s="63"/>
    </row>
    <row r="95" spans="1:16" ht="13.25" customHeight="1" x14ac:dyDescent="0.15">
      <c r="A95" s="40">
        <v>802</v>
      </c>
      <c r="B95" s="29" t="s">
        <v>29</v>
      </c>
      <c r="C95" s="42"/>
      <c r="D95" s="31"/>
      <c r="E95" s="31"/>
      <c r="F95" s="32">
        <f t="shared" si="2"/>
        <v>0</v>
      </c>
      <c r="H95" s="57"/>
    </row>
    <row r="96" spans="1:16" ht="13.25" customHeight="1" x14ac:dyDescent="0.15">
      <c r="A96" s="40">
        <v>803</v>
      </c>
      <c r="B96" s="29" t="s">
        <v>30</v>
      </c>
      <c r="C96" s="42"/>
      <c r="D96" s="31"/>
      <c r="E96" s="31"/>
      <c r="F96" s="32">
        <f t="shared" si="2"/>
        <v>0</v>
      </c>
      <c r="H96" s="57"/>
    </row>
    <row r="97" spans="1:9" ht="13.25" customHeight="1" x14ac:dyDescent="0.15">
      <c r="A97" s="40">
        <v>804</v>
      </c>
      <c r="B97" s="29" t="s">
        <v>100</v>
      </c>
      <c r="C97" s="42"/>
      <c r="D97" s="31"/>
      <c r="E97" s="31"/>
      <c r="F97" s="32">
        <f t="shared" si="2"/>
        <v>0</v>
      </c>
      <c r="H97" s="57"/>
    </row>
    <row r="98" spans="1:9" ht="13.25" customHeight="1" x14ac:dyDescent="0.15">
      <c r="A98" s="40">
        <v>805</v>
      </c>
      <c r="B98" s="29" t="s">
        <v>101</v>
      </c>
      <c r="C98" s="42"/>
      <c r="D98" s="31"/>
      <c r="E98" s="31"/>
      <c r="F98" s="32">
        <f t="shared" si="2"/>
        <v>0</v>
      </c>
      <c r="H98" s="57"/>
    </row>
    <row r="99" spans="1:9" ht="13.25" customHeight="1" x14ac:dyDescent="0.15">
      <c r="A99" s="40">
        <v>806</v>
      </c>
      <c r="B99" s="29" t="s">
        <v>102</v>
      </c>
      <c r="C99" s="42"/>
      <c r="D99" s="31"/>
      <c r="E99" s="31"/>
      <c r="F99" s="32">
        <f t="shared" si="2"/>
        <v>0</v>
      </c>
      <c r="H99" s="57"/>
    </row>
    <row r="100" spans="1:9" ht="13.25" customHeight="1" x14ac:dyDescent="0.15">
      <c r="A100" s="40">
        <v>807</v>
      </c>
      <c r="B100" s="41" t="s">
        <v>31</v>
      </c>
      <c r="C100" s="42"/>
      <c r="D100" s="31"/>
      <c r="E100" s="31"/>
      <c r="F100" s="32">
        <f t="shared" si="2"/>
        <v>0</v>
      </c>
      <c r="H100" s="57"/>
    </row>
    <row r="101" spans="1:9" ht="13.25" customHeight="1" x14ac:dyDescent="0.15">
      <c r="A101" s="40">
        <v>820</v>
      </c>
      <c r="B101" s="41" t="s">
        <v>103</v>
      </c>
      <c r="C101" s="42"/>
      <c r="D101" s="31"/>
      <c r="E101" s="31"/>
      <c r="F101" s="32">
        <f t="shared" si="2"/>
        <v>0</v>
      </c>
      <c r="H101" s="57"/>
    </row>
    <row r="102" spans="1:9" ht="13.25" customHeight="1" x14ac:dyDescent="0.15">
      <c r="A102" s="40">
        <v>830</v>
      </c>
      <c r="B102" s="41" t="s">
        <v>104</v>
      </c>
      <c r="C102" s="42"/>
      <c r="D102" s="31"/>
      <c r="E102" s="31"/>
      <c r="F102" s="32">
        <f t="shared" si="2"/>
        <v>0</v>
      </c>
      <c r="H102" s="43"/>
    </row>
    <row r="103" spans="1:9" ht="13.25" customHeight="1" x14ac:dyDescent="0.15">
      <c r="A103" s="40">
        <v>840</v>
      </c>
      <c r="B103" s="41" t="s">
        <v>32</v>
      </c>
      <c r="C103" s="42"/>
      <c r="D103" s="31"/>
      <c r="E103" s="31"/>
      <c r="F103" s="32">
        <f t="shared" si="2"/>
        <v>0</v>
      </c>
      <c r="H103" s="43"/>
    </row>
    <row r="104" spans="1:9" ht="13.25" customHeight="1" x14ac:dyDescent="0.15">
      <c r="A104" s="40">
        <v>850</v>
      </c>
      <c r="B104" s="41" t="s">
        <v>105</v>
      </c>
      <c r="C104" s="42"/>
      <c r="D104" s="31"/>
      <c r="E104" s="31"/>
      <c r="F104" s="32">
        <f t="shared" si="2"/>
        <v>0</v>
      </c>
      <c r="H104" s="43"/>
    </row>
    <row r="105" spans="1:9" ht="13.25" customHeight="1" x14ac:dyDescent="0.15">
      <c r="A105" s="40">
        <v>860</v>
      </c>
      <c r="B105" s="41" t="s">
        <v>33</v>
      </c>
      <c r="C105" s="42"/>
      <c r="D105" s="31"/>
      <c r="E105" s="31"/>
      <c r="F105" s="32">
        <f t="shared" si="2"/>
        <v>0</v>
      </c>
      <c r="H105" s="43"/>
    </row>
    <row r="106" spans="1:9" ht="13.25" customHeight="1" x14ac:dyDescent="0.15">
      <c r="A106" s="40">
        <v>870</v>
      </c>
      <c r="B106" s="41" t="s">
        <v>106</v>
      </c>
      <c r="C106" s="42"/>
      <c r="D106" s="31"/>
      <c r="E106" s="31"/>
      <c r="F106" s="32">
        <f t="shared" si="2"/>
        <v>0</v>
      </c>
      <c r="H106" s="43"/>
      <c r="I106" s="64"/>
    </row>
    <row r="107" spans="1:9" ht="13.25" customHeight="1" x14ac:dyDescent="0.15">
      <c r="A107" s="40">
        <v>880</v>
      </c>
      <c r="B107" s="29" t="s">
        <v>107</v>
      </c>
      <c r="C107" s="42"/>
      <c r="D107" s="31"/>
      <c r="E107" s="31"/>
      <c r="F107" s="32">
        <f t="shared" si="2"/>
        <v>0</v>
      </c>
      <c r="H107" s="43"/>
      <c r="I107" s="64"/>
    </row>
    <row r="108" spans="1:9" ht="13.25" customHeight="1" x14ac:dyDescent="0.15">
      <c r="A108" s="56">
        <v>890</v>
      </c>
      <c r="B108" s="41" t="s">
        <v>99</v>
      </c>
      <c r="C108" s="42"/>
      <c r="D108" s="31"/>
      <c r="E108" s="31"/>
      <c r="F108" s="44">
        <f t="shared" si="2"/>
        <v>0</v>
      </c>
      <c r="H108" s="39"/>
    </row>
    <row r="109" spans="1:9" ht="13.25" customHeight="1" x14ac:dyDescent="0.15">
      <c r="A109" s="83"/>
      <c r="B109" s="84" t="s">
        <v>108</v>
      </c>
      <c r="C109" s="85"/>
      <c r="D109" s="86">
        <f>SUMIF(G9:G108,"=1",D9:D108)</f>
        <v>0</v>
      </c>
      <c r="E109" s="87">
        <f>SUMIF(H9:H108,"=1",E9:E108)</f>
        <v>0</v>
      </c>
      <c r="F109" s="88">
        <f t="shared" si="2"/>
        <v>0</v>
      </c>
    </row>
    <row r="110" spans="1:9" ht="13.25" customHeight="1" x14ac:dyDescent="0.15">
      <c r="A110" s="46"/>
      <c r="F110" s="48"/>
    </row>
  </sheetData>
  <sheetProtection formatCells="0" formatColumns="0" formatRows="0" insertColumns="0" insertRows="0"/>
  <dataConsolidate/>
  <mergeCells count="2">
    <mergeCell ref="D3:F4"/>
    <mergeCell ref="A1:B1"/>
  </mergeCells>
  <pageMargins left="0.98425196850393704" right="0.43307086614173229" top="0.39370078740157483" bottom="0.39370078740157483" header="0.31496062992125984" footer="0.31496062992125984"/>
  <pageSetup paperSize="9" scale="98" fitToHeight="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55EA-4123-B448-B2CF-76B6F59CC1A4}">
  <sheetPr>
    <tabColor theme="5" tint="0.39997558519241921"/>
    <pageSetUpPr fitToPage="1"/>
  </sheetPr>
  <dimension ref="A1:P110"/>
  <sheetViews>
    <sheetView showRuler="0" zoomScale="120" zoomScaleNormal="120" zoomScalePageLayoutView="98" workbookViewId="0">
      <selection activeCell="B29" sqref="B29"/>
    </sheetView>
  </sheetViews>
  <sheetFormatPr baseColWidth="10" defaultColWidth="10.1640625" defaultRowHeight="13.25" customHeight="1" x14ac:dyDescent="0.15"/>
  <cols>
    <col min="1" max="1" width="5.1640625" style="4" customWidth="1"/>
    <col min="2" max="2" width="34.1640625" style="4" customWidth="1"/>
    <col min="3" max="3" width="13.6640625" style="4" customWidth="1"/>
    <col min="4" max="5" width="8.6640625" style="4" customWidth="1"/>
    <col min="6" max="6" width="4.6640625" style="70" customWidth="1"/>
    <col min="7" max="7" width="1.6640625" style="4" customWidth="1"/>
    <col min="8" max="8" width="4.1640625" style="22" customWidth="1"/>
    <col min="9" max="12" width="10.1640625" style="4"/>
    <col min="13" max="13" width="10.6640625" style="4" customWidth="1"/>
    <col min="14" max="16384" width="10.1640625" style="4"/>
  </cols>
  <sheetData>
    <row r="1" spans="1:8" ht="14.25" customHeight="1" x14ac:dyDescent="0.15">
      <c r="A1" s="131" t="s">
        <v>118</v>
      </c>
      <c r="B1" s="131"/>
      <c r="C1" s="1"/>
      <c r="D1" s="1"/>
      <c r="E1" s="1"/>
      <c r="F1" s="2"/>
      <c r="G1" s="1"/>
      <c r="H1" s="3"/>
    </row>
    <row r="2" spans="1:8" ht="13.25" customHeight="1" x14ac:dyDescent="0.15">
      <c r="A2" s="5" t="s">
        <v>34</v>
      </c>
      <c r="B2" s="90" t="s">
        <v>114</v>
      </c>
      <c r="C2" s="5" t="s">
        <v>35</v>
      </c>
      <c r="D2" s="6">
        <v>45292</v>
      </c>
      <c r="E2" s="7"/>
      <c r="F2" s="8"/>
      <c r="G2" s="1"/>
      <c r="H2" s="3"/>
    </row>
    <row r="3" spans="1:8" ht="13.25" customHeight="1" x14ac:dyDescent="0.15">
      <c r="A3" s="5" t="s">
        <v>0</v>
      </c>
      <c r="B3" s="91"/>
      <c r="C3" s="5" t="s">
        <v>36</v>
      </c>
      <c r="D3" s="125"/>
      <c r="E3" s="126"/>
      <c r="F3" s="127"/>
      <c r="G3" s="1"/>
      <c r="H3" s="3"/>
    </row>
    <row r="4" spans="1:8" ht="13.25" customHeight="1" x14ac:dyDescent="0.15">
      <c r="A4" s="5" t="s">
        <v>1</v>
      </c>
      <c r="B4" s="91" t="s">
        <v>37</v>
      </c>
      <c r="C4" s="5"/>
      <c r="D4" s="128"/>
      <c r="E4" s="129"/>
      <c r="F4" s="130"/>
      <c r="G4" s="1"/>
      <c r="H4" s="3"/>
    </row>
    <row r="5" spans="1:8" ht="31.5" customHeight="1" thickBot="1" x14ac:dyDescent="0.2">
      <c r="A5" s="5"/>
      <c r="B5" s="9"/>
      <c r="C5" s="5"/>
      <c r="D5" s="71" t="s">
        <v>38</v>
      </c>
      <c r="E5" s="10" t="s">
        <v>2</v>
      </c>
      <c r="F5" s="11"/>
      <c r="G5" s="1"/>
      <c r="H5" s="3"/>
    </row>
    <row r="6" spans="1:8" ht="13.25" customHeight="1" thickBot="1" x14ac:dyDescent="0.2">
      <c r="A6" s="12"/>
      <c r="B6" s="13" t="s">
        <v>39</v>
      </c>
      <c r="C6" s="14"/>
      <c r="D6" s="15">
        <f>D7</f>
        <v>0</v>
      </c>
      <c r="E6" s="15">
        <f>E7</f>
        <v>80000</v>
      </c>
      <c r="F6" s="16">
        <f>IF($E$6&gt;0,E6/$E$6,0)</f>
        <v>1</v>
      </c>
      <c r="H6" s="17" t="s">
        <v>40</v>
      </c>
    </row>
    <row r="7" spans="1:8" ht="13.25" customHeight="1" thickBot="1" x14ac:dyDescent="0.2">
      <c r="A7" s="18"/>
      <c r="B7" s="13" t="s">
        <v>41</v>
      </c>
      <c r="C7" s="19"/>
      <c r="D7" s="20">
        <f>SUM(D8,D11,D22,D48,D65,D75,D85,D93)</f>
        <v>0</v>
      </c>
      <c r="E7" s="20">
        <f>SUM(E8,E11,E22,E48,E65,E75,E85,E93)</f>
        <v>80000</v>
      </c>
      <c r="F7" s="21">
        <f>IF($E$6&gt;0,E7/$E$6,0)</f>
        <v>1</v>
      </c>
    </row>
    <row r="8" spans="1:8" ht="13.25" customHeight="1" x14ac:dyDescent="0.15">
      <c r="A8" s="23">
        <v>1</v>
      </c>
      <c r="B8" s="24" t="s">
        <v>3</v>
      </c>
      <c r="C8" s="25"/>
      <c r="D8" s="26">
        <f>SUM(D9:D10)</f>
        <v>0</v>
      </c>
      <c r="E8" s="26">
        <f>SUM(E9:E10)</f>
        <v>0</v>
      </c>
      <c r="F8" s="27">
        <f t="shared" ref="F8:F36" si="0">IF($E$7&gt;0,E8/$E$7,0)</f>
        <v>0</v>
      </c>
    </row>
    <row r="9" spans="1:8" ht="13.25" customHeight="1" x14ac:dyDescent="0.15">
      <c r="A9" s="28">
        <v>110</v>
      </c>
      <c r="B9" s="29" t="s">
        <v>42</v>
      </c>
      <c r="C9" s="30"/>
      <c r="D9" s="31"/>
      <c r="E9" s="31"/>
      <c r="F9" s="32">
        <f t="shared" si="0"/>
        <v>0</v>
      </c>
      <c r="H9" s="33"/>
    </row>
    <row r="10" spans="1:8" ht="13.25" customHeight="1" thickBot="1" x14ac:dyDescent="0.2">
      <c r="A10" s="34">
        <v>120</v>
      </c>
      <c r="B10" s="35" t="s">
        <v>43</v>
      </c>
      <c r="C10" s="36"/>
      <c r="D10" s="37"/>
      <c r="E10" s="37"/>
      <c r="F10" s="38">
        <f t="shared" si="0"/>
        <v>0</v>
      </c>
      <c r="H10" s="39"/>
    </row>
    <row r="11" spans="1:8" ht="13.25" customHeight="1" x14ac:dyDescent="0.15">
      <c r="A11" s="23">
        <v>2</v>
      </c>
      <c r="B11" s="24" t="s">
        <v>44</v>
      </c>
      <c r="C11" s="25"/>
      <c r="D11" s="26">
        <f>SUM(D12:D21)</f>
        <v>0</v>
      </c>
      <c r="E11" s="26">
        <f>SUM(E12:E21)</f>
        <v>0</v>
      </c>
      <c r="F11" s="27">
        <f t="shared" si="0"/>
        <v>0</v>
      </c>
    </row>
    <row r="12" spans="1:8" ht="13.25" customHeight="1" x14ac:dyDescent="0.15">
      <c r="A12" s="40">
        <v>202</v>
      </c>
      <c r="B12" s="41" t="s">
        <v>45</v>
      </c>
      <c r="C12" s="42"/>
      <c r="D12" s="31"/>
      <c r="E12" s="31"/>
      <c r="F12" s="32">
        <f t="shared" si="0"/>
        <v>0</v>
      </c>
      <c r="H12" s="43"/>
    </row>
    <row r="13" spans="1:8" ht="13.25" customHeight="1" x14ac:dyDescent="0.15">
      <c r="A13" s="40">
        <v>203</v>
      </c>
      <c r="B13" s="41" t="s">
        <v>46</v>
      </c>
      <c r="C13" s="42"/>
      <c r="D13" s="31"/>
      <c r="E13" s="31"/>
      <c r="F13" s="32">
        <f t="shared" si="0"/>
        <v>0</v>
      </c>
      <c r="H13" s="43"/>
    </row>
    <row r="14" spans="1:8" ht="13.25" customHeight="1" x14ac:dyDescent="0.15">
      <c r="A14" s="40">
        <v>210</v>
      </c>
      <c r="B14" s="41" t="s">
        <v>47</v>
      </c>
      <c r="C14" s="42"/>
      <c r="D14" s="31"/>
      <c r="E14" s="31"/>
      <c r="F14" s="32">
        <f t="shared" si="0"/>
        <v>0</v>
      </c>
      <c r="H14" s="43"/>
    </row>
    <row r="15" spans="1:8" ht="13.25" customHeight="1" x14ac:dyDescent="0.15">
      <c r="A15" s="40">
        <v>220</v>
      </c>
      <c r="B15" s="41" t="s">
        <v>48</v>
      </c>
      <c r="C15" s="42"/>
      <c r="D15" s="31"/>
      <c r="E15" s="31"/>
      <c r="F15" s="32">
        <f t="shared" si="0"/>
        <v>0</v>
      </c>
      <c r="H15" s="43"/>
    </row>
    <row r="16" spans="1:8" ht="13.25" customHeight="1" x14ac:dyDescent="0.15">
      <c r="A16" s="40">
        <v>251</v>
      </c>
      <c r="B16" s="41" t="s">
        <v>49</v>
      </c>
      <c r="C16" s="42"/>
      <c r="D16" s="31"/>
      <c r="E16" s="31"/>
      <c r="F16" s="32">
        <f t="shared" si="0"/>
        <v>0</v>
      </c>
      <c r="H16" s="43"/>
    </row>
    <row r="17" spans="1:8" ht="13.25" customHeight="1" x14ac:dyDescent="0.15">
      <c r="A17" s="40">
        <v>252</v>
      </c>
      <c r="B17" s="41" t="s">
        <v>50</v>
      </c>
      <c r="C17" s="42"/>
      <c r="D17" s="31"/>
      <c r="E17" s="31"/>
      <c r="F17" s="32">
        <f t="shared" si="0"/>
        <v>0</v>
      </c>
      <c r="H17" s="43"/>
    </row>
    <row r="18" spans="1:8" ht="13.25" customHeight="1" x14ac:dyDescent="0.15">
      <c r="A18" s="40">
        <v>253</v>
      </c>
      <c r="B18" s="41" t="s">
        <v>51</v>
      </c>
      <c r="C18" s="42"/>
      <c r="D18" s="31"/>
      <c r="E18" s="31"/>
      <c r="F18" s="32">
        <f t="shared" si="0"/>
        <v>0</v>
      </c>
      <c r="H18" s="43"/>
    </row>
    <row r="19" spans="1:8" ht="13.25" customHeight="1" x14ac:dyDescent="0.15">
      <c r="A19" s="40">
        <v>254</v>
      </c>
      <c r="B19" s="41" t="s">
        <v>52</v>
      </c>
      <c r="C19" s="42"/>
      <c r="D19" s="31"/>
      <c r="E19" s="31"/>
      <c r="F19" s="32">
        <f t="shared" si="0"/>
        <v>0</v>
      </c>
      <c r="H19" s="43"/>
    </row>
    <row r="20" spans="1:8" ht="13.25" customHeight="1" x14ac:dyDescent="0.15">
      <c r="A20" s="40">
        <v>255</v>
      </c>
      <c r="B20" s="41" t="s">
        <v>53</v>
      </c>
      <c r="C20" s="42"/>
      <c r="D20" s="31"/>
      <c r="E20" s="31"/>
      <c r="F20" s="32">
        <f t="shared" si="0"/>
        <v>0</v>
      </c>
      <c r="H20" s="43"/>
    </row>
    <row r="21" spans="1:8" ht="13.25" customHeight="1" thickBot="1" x14ac:dyDescent="0.2">
      <c r="A21" s="34">
        <v>260</v>
      </c>
      <c r="B21" s="35" t="s">
        <v>54</v>
      </c>
      <c r="C21" s="36"/>
      <c r="D21" s="37"/>
      <c r="E21" s="37"/>
      <c r="F21" s="38">
        <f t="shared" si="0"/>
        <v>0</v>
      </c>
      <c r="H21" s="39"/>
    </row>
    <row r="22" spans="1:8" ht="13.25" customHeight="1" x14ac:dyDescent="0.15">
      <c r="A22" s="23">
        <v>3</v>
      </c>
      <c r="B22" s="24" t="s">
        <v>55</v>
      </c>
      <c r="C22" s="25"/>
      <c r="D22" s="26">
        <f>SUM(D23:D47)</f>
        <v>0</v>
      </c>
      <c r="E22" s="26">
        <f>SUM(E23:E47)</f>
        <v>80000</v>
      </c>
      <c r="F22" s="27">
        <f t="shared" si="0"/>
        <v>1</v>
      </c>
    </row>
    <row r="23" spans="1:8" ht="13.25" customHeight="1" x14ac:dyDescent="0.15">
      <c r="A23" s="40">
        <v>301</v>
      </c>
      <c r="B23" s="29" t="s">
        <v>4</v>
      </c>
      <c r="C23" s="42"/>
      <c r="D23" s="31"/>
      <c r="E23" s="31"/>
      <c r="F23" s="44">
        <f t="shared" si="0"/>
        <v>0</v>
      </c>
      <c r="H23" s="33"/>
    </row>
    <row r="24" spans="1:8" ht="13.25" customHeight="1" x14ac:dyDescent="0.15">
      <c r="A24" s="40">
        <v>302</v>
      </c>
      <c r="B24" s="29" t="s">
        <v>5</v>
      </c>
      <c r="C24" s="42"/>
      <c r="D24" s="31"/>
      <c r="E24" s="31"/>
      <c r="F24" s="44">
        <f t="shared" si="0"/>
        <v>0</v>
      </c>
      <c r="H24" s="43"/>
    </row>
    <row r="25" spans="1:8" ht="13.25" customHeight="1" x14ac:dyDescent="0.15">
      <c r="A25" s="40">
        <v>305</v>
      </c>
      <c r="B25" s="29" t="s">
        <v>6</v>
      </c>
      <c r="C25" s="42"/>
      <c r="D25" s="31"/>
      <c r="E25" s="31"/>
      <c r="F25" s="44">
        <f t="shared" si="0"/>
        <v>0</v>
      </c>
      <c r="H25" s="43"/>
    </row>
    <row r="26" spans="1:8" ht="13.25" customHeight="1" x14ac:dyDescent="0.15">
      <c r="A26" s="40">
        <v>306</v>
      </c>
      <c r="B26" s="29" t="s">
        <v>7</v>
      </c>
      <c r="C26" s="42"/>
      <c r="D26" s="31"/>
      <c r="E26" s="31"/>
      <c r="F26" s="44">
        <f t="shared" si="0"/>
        <v>0</v>
      </c>
      <c r="H26" s="43"/>
    </row>
    <row r="27" spans="1:8" ht="13.25" customHeight="1" x14ac:dyDescent="0.15">
      <c r="A27" s="40">
        <v>307</v>
      </c>
      <c r="B27" s="29" t="s">
        <v>8</v>
      </c>
      <c r="C27" s="42"/>
      <c r="D27" s="31"/>
      <c r="E27" s="31"/>
      <c r="F27" s="44">
        <f t="shared" si="0"/>
        <v>0</v>
      </c>
      <c r="H27" s="43"/>
    </row>
    <row r="28" spans="1:8" ht="13.25" customHeight="1" x14ac:dyDescent="0.15">
      <c r="A28" s="40">
        <v>311</v>
      </c>
      <c r="B28" s="29" t="s">
        <v>9</v>
      </c>
      <c r="C28" s="42"/>
      <c r="D28" s="31"/>
      <c r="E28" s="31"/>
      <c r="F28" s="32">
        <f t="shared" si="0"/>
        <v>0</v>
      </c>
      <c r="H28" s="43"/>
    </row>
    <row r="29" spans="1:8" ht="13.25" customHeight="1" x14ac:dyDescent="0.15">
      <c r="A29" s="102">
        <v>312</v>
      </c>
      <c r="B29" s="103" t="s">
        <v>112</v>
      </c>
      <c r="C29" s="42"/>
      <c r="D29" s="31"/>
      <c r="E29" s="31">
        <v>80000</v>
      </c>
      <c r="F29" s="44">
        <f t="shared" si="0"/>
        <v>1</v>
      </c>
      <c r="H29" s="43">
        <v>2</v>
      </c>
    </row>
    <row r="30" spans="1:8" ht="13.25" customHeight="1" x14ac:dyDescent="0.15">
      <c r="A30" s="40">
        <v>315</v>
      </c>
      <c r="B30" s="29" t="s">
        <v>56</v>
      </c>
      <c r="C30" s="42"/>
      <c r="D30" s="31"/>
      <c r="E30" s="31"/>
      <c r="F30" s="44">
        <f t="shared" si="0"/>
        <v>0</v>
      </c>
      <c r="H30" s="43"/>
    </row>
    <row r="31" spans="1:8" ht="13.25" customHeight="1" x14ac:dyDescent="0.15">
      <c r="A31" s="40">
        <v>316</v>
      </c>
      <c r="B31" s="29" t="s">
        <v>10</v>
      </c>
      <c r="C31" s="42"/>
      <c r="D31" s="31"/>
      <c r="E31" s="31"/>
      <c r="F31" s="44">
        <f t="shared" si="0"/>
        <v>0</v>
      </c>
      <c r="H31" s="43"/>
    </row>
    <row r="32" spans="1:8" ht="13.25" customHeight="1" x14ac:dyDescent="0.15">
      <c r="A32" s="40">
        <v>317</v>
      </c>
      <c r="B32" s="29" t="s">
        <v>11</v>
      </c>
      <c r="C32" s="42"/>
      <c r="D32" s="31"/>
      <c r="E32" s="31"/>
      <c r="F32" s="44">
        <f t="shared" si="0"/>
        <v>0</v>
      </c>
      <c r="H32" s="43"/>
    </row>
    <row r="33" spans="1:8" ht="13.25" customHeight="1" x14ac:dyDescent="0.15">
      <c r="A33" s="40">
        <v>318</v>
      </c>
      <c r="B33" s="29" t="s">
        <v>12</v>
      </c>
      <c r="C33" s="42"/>
      <c r="D33" s="31"/>
      <c r="E33" s="31"/>
      <c r="F33" s="32">
        <f t="shared" si="0"/>
        <v>0</v>
      </c>
      <c r="H33" s="43"/>
    </row>
    <row r="34" spans="1:8" ht="13.25" customHeight="1" x14ac:dyDescent="0.15">
      <c r="A34" s="40">
        <v>319</v>
      </c>
      <c r="B34" s="29" t="s">
        <v>13</v>
      </c>
      <c r="C34" s="42"/>
      <c r="D34" s="31"/>
      <c r="E34" s="31"/>
      <c r="F34" s="32">
        <f t="shared" si="0"/>
        <v>0</v>
      </c>
      <c r="H34" s="43"/>
    </row>
    <row r="35" spans="1:8" ht="13.25" customHeight="1" x14ac:dyDescent="0.15">
      <c r="A35" s="40">
        <v>321</v>
      </c>
      <c r="B35" s="29" t="s">
        <v>14</v>
      </c>
      <c r="C35" s="42"/>
      <c r="D35" s="31"/>
      <c r="E35" s="31"/>
      <c r="F35" s="44">
        <f t="shared" si="0"/>
        <v>0</v>
      </c>
      <c r="H35" s="43"/>
    </row>
    <row r="36" spans="1:8" ht="13.25" customHeight="1" x14ac:dyDescent="0.15">
      <c r="A36" s="40">
        <v>322</v>
      </c>
      <c r="B36" s="29" t="s">
        <v>15</v>
      </c>
      <c r="C36" s="42"/>
      <c r="D36" s="31"/>
      <c r="E36" s="31"/>
      <c r="F36" s="44">
        <f t="shared" si="0"/>
        <v>0</v>
      </c>
      <c r="H36" s="43"/>
    </row>
    <row r="37" spans="1:8" ht="13.25" customHeight="1" x14ac:dyDescent="0.15">
      <c r="A37" s="40">
        <v>323</v>
      </c>
      <c r="B37" s="29" t="s">
        <v>16</v>
      </c>
      <c r="C37" s="42"/>
      <c r="D37" s="31"/>
      <c r="E37" s="31"/>
      <c r="F37" s="32">
        <f>IF($E$7&gt;0,E37/$E$7,0)</f>
        <v>0</v>
      </c>
      <c r="H37" s="43"/>
    </row>
    <row r="38" spans="1:8" ht="13.25" customHeight="1" x14ac:dyDescent="0.15">
      <c r="A38" s="40">
        <v>331</v>
      </c>
      <c r="B38" s="29" t="s">
        <v>57</v>
      </c>
      <c r="C38" s="42"/>
      <c r="D38" s="31"/>
      <c r="E38" s="31"/>
      <c r="F38" s="44">
        <f t="shared" ref="F38:F63" si="1">IF($E$7&gt;0,E38/$E$7,0)</f>
        <v>0</v>
      </c>
      <c r="H38" s="43"/>
    </row>
    <row r="39" spans="1:8" ht="13.25" customHeight="1" x14ac:dyDescent="0.15">
      <c r="A39" s="40">
        <v>332</v>
      </c>
      <c r="B39" s="29" t="s">
        <v>58</v>
      </c>
      <c r="C39" s="42"/>
      <c r="D39" s="31"/>
      <c r="E39" s="31"/>
      <c r="F39" s="44">
        <f t="shared" si="1"/>
        <v>0</v>
      </c>
      <c r="H39" s="43"/>
    </row>
    <row r="40" spans="1:8" ht="13.25" customHeight="1" x14ac:dyDescent="0.15">
      <c r="A40" s="40">
        <v>341</v>
      </c>
      <c r="B40" s="29" t="s">
        <v>17</v>
      </c>
      <c r="C40" s="42"/>
      <c r="D40" s="31"/>
      <c r="E40" s="31"/>
      <c r="F40" s="44">
        <f t="shared" si="1"/>
        <v>0</v>
      </c>
      <c r="H40" s="43"/>
    </row>
    <row r="41" spans="1:8" ht="13.25" customHeight="1" x14ac:dyDescent="0.15">
      <c r="A41" s="40">
        <v>342</v>
      </c>
      <c r="B41" s="29" t="s">
        <v>18</v>
      </c>
      <c r="C41" s="42"/>
      <c r="D41" s="31"/>
      <c r="E41" s="31"/>
      <c r="F41" s="44">
        <f t="shared" si="1"/>
        <v>0</v>
      </c>
      <c r="H41" s="43"/>
    </row>
    <row r="42" spans="1:8" ht="13.25" customHeight="1" x14ac:dyDescent="0.15">
      <c r="A42" s="40">
        <v>350</v>
      </c>
      <c r="B42" s="29" t="s">
        <v>19</v>
      </c>
      <c r="C42" s="42"/>
      <c r="D42" s="31"/>
      <c r="E42" s="31"/>
      <c r="F42" s="44">
        <f t="shared" si="1"/>
        <v>0</v>
      </c>
      <c r="H42" s="43"/>
    </row>
    <row r="43" spans="1:8" ht="13.25" customHeight="1" x14ac:dyDescent="0.15">
      <c r="A43" s="40">
        <v>360</v>
      </c>
      <c r="B43" s="29" t="s">
        <v>20</v>
      </c>
      <c r="C43" s="42"/>
      <c r="D43" s="31"/>
      <c r="E43" s="31"/>
      <c r="F43" s="44">
        <f t="shared" si="1"/>
        <v>0</v>
      </c>
      <c r="H43" s="43"/>
    </row>
    <row r="44" spans="1:8" ht="13.25" customHeight="1" x14ac:dyDescent="0.15">
      <c r="A44" s="40">
        <v>370</v>
      </c>
      <c r="B44" s="29" t="s">
        <v>21</v>
      </c>
      <c r="C44" s="42"/>
      <c r="D44" s="31"/>
      <c r="E44" s="31"/>
      <c r="F44" s="44">
        <f t="shared" si="1"/>
        <v>0</v>
      </c>
      <c r="H44" s="43"/>
    </row>
    <row r="45" spans="1:8" ht="13.25" customHeight="1" x14ac:dyDescent="0.15">
      <c r="A45" s="40">
        <v>375</v>
      </c>
      <c r="B45" s="29" t="s">
        <v>22</v>
      </c>
      <c r="C45" s="42"/>
      <c r="D45" s="31"/>
      <c r="E45" s="31"/>
      <c r="F45" s="32">
        <f t="shared" si="1"/>
        <v>0</v>
      </c>
      <c r="H45" s="43"/>
    </row>
    <row r="46" spans="1:8" ht="13.25" customHeight="1" x14ac:dyDescent="0.15">
      <c r="A46" s="40">
        <v>380</v>
      </c>
      <c r="B46" s="29" t="s">
        <v>59</v>
      </c>
      <c r="C46" s="42"/>
      <c r="D46" s="31"/>
      <c r="E46" s="31"/>
      <c r="F46" s="44">
        <f t="shared" si="1"/>
        <v>0</v>
      </c>
      <c r="H46" s="43"/>
    </row>
    <row r="47" spans="1:8" ht="13.25" customHeight="1" thickBot="1" x14ac:dyDescent="0.2">
      <c r="A47" s="45">
        <v>390</v>
      </c>
      <c r="B47" s="35" t="s">
        <v>60</v>
      </c>
      <c r="C47" s="36"/>
      <c r="D47" s="37"/>
      <c r="E47" s="37"/>
      <c r="F47" s="68">
        <f t="shared" si="1"/>
        <v>0</v>
      </c>
      <c r="H47" s="39"/>
    </row>
    <row r="48" spans="1:8" ht="13.25" customHeight="1" x14ac:dyDescent="0.15">
      <c r="A48" s="23">
        <v>4</v>
      </c>
      <c r="B48" s="24" t="s">
        <v>61</v>
      </c>
      <c r="C48" s="25"/>
      <c r="D48" s="26">
        <f>SUM(D49:D63)</f>
        <v>0</v>
      </c>
      <c r="E48" s="26">
        <f>SUM(E49:E63)</f>
        <v>0</v>
      </c>
      <c r="F48" s="27">
        <f t="shared" si="1"/>
        <v>0</v>
      </c>
    </row>
    <row r="49" spans="1:8" ht="13.25" customHeight="1" x14ac:dyDescent="0.15">
      <c r="A49" s="40">
        <v>410</v>
      </c>
      <c r="B49" s="29" t="s">
        <v>62</v>
      </c>
      <c r="C49" s="42"/>
      <c r="D49" s="31"/>
      <c r="E49" s="31"/>
      <c r="F49" s="32">
        <f t="shared" si="1"/>
        <v>0</v>
      </c>
      <c r="H49" s="33"/>
    </row>
    <row r="50" spans="1:8" ht="13.25" customHeight="1" x14ac:dyDescent="0.15">
      <c r="A50" s="40">
        <v>415</v>
      </c>
      <c r="B50" s="29" t="s">
        <v>63</v>
      </c>
      <c r="C50" s="42"/>
      <c r="D50" s="31"/>
      <c r="E50" s="31"/>
      <c r="F50" s="32">
        <f t="shared" si="1"/>
        <v>0</v>
      </c>
      <c r="H50" s="53"/>
    </row>
    <row r="51" spans="1:8" ht="13.25" customHeight="1" x14ac:dyDescent="0.15">
      <c r="A51" s="40">
        <v>420</v>
      </c>
      <c r="B51" s="41" t="s">
        <v>64</v>
      </c>
      <c r="C51" s="42"/>
      <c r="D51" s="31"/>
      <c r="E51" s="31"/>
      <c r="F51" s="32">
        <f t="shared" si="1"/>
        <v>0</v>
      </c>
      <c r="H51" s="43"/>
    </row>
    <row r="52" spans="1:8" ht="13.25" customHeight="1" x14ac:dyDescent="0.15">
      <c r="A52" s="40">
        <v>430</v>
      </c>
      <c r="B52" s="41" t="s">
        <v>65</v>
      </c>
      <c r="C52" s="42"/>
      <c r="D52" s="31"/>
      <c r="E52" s="31"/>
      <c r="F52" s="32">
        <f t="shared" si="1"/>
        <v>0</v>
      </c>
      <c r="H52" s="43"/>
    </row>
    <row r="53" spans="1:8" ht="13.25" customHeight="1" x14ac:dyDescent="0.15">
      <c r="A53" s="40">
        <v>440</v>
      </c>
      <c r="B53" s="41" t="s">
        <v>66</v>
      </c>
      <c r="C53" s="42"/>
      <c r="D53" s="31"/>
      <c r="E53" s="31"/>
      <c r="F53" s="32">
        <f t="shared" si="1"/>
        <v>0</v>
      </c>
      <c r="H53" s="43"/>
    </row>
    <row r="54" spans="1:8" ht="13.25" customHeight="1" x14ac:dyDescent="0.15">
      <c r="A54" s="40">
        <v>450</v>
      </c>
      <c r="B54" s="41" t="s">
        <v>67</v>
      </c>
      <c r="C54" s="42"/>
      <c r="D54" s="31"/>
      <c r="E54" s="31"/>
      <c r="F54" s="32">
        <f t="shared" si="1"/>
        <v>0</v>
      </c>
      <c r="H54" s="43"/>
    </row>
    <row r="55" spans="1:8" ht="13.25" customHeight="1" x14ac:dyDescent="0.15">
      <c r="A55" s="40">
        <v>460</v>
      </c>
      <c r="B55" s="41" t="s">
        <v>23</v>
      </c>
      <c r="C55" s="42"/>
      <c r="D55" s="31"/>
      <c r="E55" s="31"/>
      <c r="F55" s="32">
        <f t="shared" si="1"/>
        <v>0</v>
      </c>
      <c r="H55" s="43"/>
    </row>
    <row r="56" spans="1:8" ht="13.25" customHeight="1" x14ac:dyDescent="0.15">
      <c r="A56" s="40">
        <v>465</v>
      </c>
      <c r="B56" s="41" t="s">
        <v>68</v>
      </c>
      <c r="C56" s="42"/>
      <c r="D56" s="31"/>
      <c r="E56" s="31"/>
      <c r="F56" s="32">
        <f t="shared" si="1"/>
        <v>0</v>
      </c>
      <c r="H56" s="43"/>
    </row>
    <row r="57" spans="1:8" ht="13.25" customHeight="1" x14ac:dyDescent="0.15">
      <c r="A57" s="40">
        <v>470</v>
      </c>
      <c r="B57" s="4" t="s">
        <v>69</v>
      </c>
      <c r="C57" s="42"/>
      <c r="D57" s="31"/>
      <c r="E57" s="31"/>
      <c r="F57" s="32">
        <f t="shared" si="1"/>
        <v>0</v>
      </c>
      <c r="H57" s="43"/>
    </row>
    <row r="58" spans="1:8" ht="13.25" customHeight="1" x14ac:dyDescent="0.15">
      <c r="A58" s="40">
        <v>481</v>
      </c>
      <c r="B58" s="29" t="s">
        <v>70</v>
      </c>
      <c r="C58" s="42"/>
      <c r="D58" s="31"/>
      <c r="E58" s="31"/>
      <c r="F58" s="32">
        <f t="shared" si="1"/>
        <v>0</v>
      </c>
      <c r="H58" s="43"/>
    </row>
    <row r="59" spans="1:8" ht="13.25" customHeight="1" x14ac:dyDescent="0.15">
      <c r="A59" s="40">
        <v>482</v>
      </c>
      <c r="B59" s="29" t="s">
        <v>71</v>
      </c>
      <c r="C59" s="42"/>
      <c r="D59" s="31"/>
      <c r="E59" s="31"/>
      <c r="F59" s="32">
        <f t="shared" si="1"/>
        <v>0</v>
      </c>
      <c r="H59" s="43"/>
    </row>
    <row r="60" spans="1:8" ht="13.25" customHeight="1" x14ac:dyDescent="0.15">
      <c r="A60" s="40">
        <v>483</v>
      </c>
      <c r="B60" s="29" t="s">
        <v>72</v>
      </c>
      <c r="C60" s="42"/>
      <c r="D60" s="31"/>
      <c r="E60" s="31"/>
      <c r="F60" s="32">
        <f t="shared" si="1"/>
        <v>0</v>
      </c>
      <c r="H60" s="43"/>
    </row>
    <row r="61" spans="1:8" ht="13.25" customHeight="1" x14ac:dyDescent="0.15">
      <c r="A61" s="40">
        <v>490</v>
      </c>
      <c r="B61" s="29" t="s">
        <v>73</v>
      </c>
      <c r="C61" s="42"/>
      <c r="D61" s="31"/>
      <c r="E61" s="31"/>
      <c r="F61" s="32">
        <f t="shared" si="1"/>
        <v>0</v>
      </c>
      <c r="H61" s="43"/>
    </row>
    <row r="62" spans="1:8" ht="13.25" customHeight="1" x14ac:dyDescent="0.15">
      <c r="A62" s="56">
        <v>491</v>
      </c>
      <c r="B62" s="4" t="s">
        <v>109</v>
      </c>
      <c r="C62" s="42"/>
      <c r="D62" s="31"/>
      <c r="E62" s="31"/>
      <c r="F62" s="89"/>
      <c r="H62" s="43"/>
    </row>
    <row r="63" spans="1:8" ht="13.25" customHeight="1" x14ac:dyDescent="0.15">
      <c r="A63" s="45">
        <v>495</v>
      </c>
      <c r="B63" s="72" t="s">
        <v>74</v>
      </c>
      <c r="C63" s="73"/>
      <c r="D63" s="74"/>
      <c r="E63" s="74"/>
      <c r="F63" s="75">
        <f t="shared" si="1"/>
        <v>0</v>
      </c>
      <c r="H63" s="76"/>
    </row>
    <row r="64" spans="1:8" ht="13.25" customHeight="1" thickBot="1" x14ac:dyDescent="0.2">
      <c r="A64" s="46"/>
      <c r="E64" s="5" t="s">
        <v>2</v>
      </c>
      <c r="F64" s="69"/>
    </row>
    <row r="65" spans="1:10" ht="13.25" customHeight="1" x14ac:dyDescent="0.15">
      <c r="A65" s="23">
        <v>5</v>
      </c>
      <c r="B65" s="49" t="s">
        <v>75</v>
      </c>
      <c r="C65" s="25"/>
      <c r="D65" s="26">
        <f>SUM(D66:D74)</f>
        <v>0</v>
      </c>
      <c r="E65" s="26">
        <f>SUM(E66:E74)</f>
        <v>0</v>
      </c>
      <c r="F65" s="27">
        <f t="shared" ref="F65:F109" si="2">IF($E$7&gt;0,E65/$E$7,0)</f>
        <v>0</v>
      </c>
      <c r="J65" s="77"/>
    </row>
    <row r="66" spans="1:10" ht="13.25" customHeight="1" x14ac:dyDescent="0.15">
      <c r="A66" s="40">
        <v>510</v>
      </c>
      <c r="B66" s="41" t="s">
        <v>76</v>
      </c>
      <c r="C66" s="42"/>
      <c r="D66" s="31"/>
      <c r="E66" s="31"/>
      <c r="F66" s="44">
        <f t="shared" si="2"/>
        <v>0</v>
      </c>
      <c r="H66" s="33"/>
    </row>
    <row r="67" spans="1:10" ht="13.25" customHeight="1" x14ac:dyDescent="0.15">
      <c r="A67" s="40">
        <v>520</v>
      </c>
      <c r="B67" s="41" t="s">
        <v>24</v>
      </c>
      <c r="C67" s="42"/>
      <c r="D67" s="31"/>
      <c r="E67" s="31"/>
      <c r="F67" s="44">
        <f t="shared" si="2"/>
        <v>0</v>
      </c>
      <c r="H67" s="43"/>
    </row>
    <row r="68" spans="1:10" ht="13.25" customHeight="1" x14ac:dyDescent="0.15">
      <c r="A68" s="40">
        <v>530</v>
      </c>
      <c r="B68" s="41" t="s">
        <v>25</v>
      </c>
      <c r="C68" s="42"/>
      <c r="D68" s="31"/>
      <c r="E68" s="31"/>
      <c r="F68" s="44">
        <f t="shared" si="2"/>
        <v>0</v>
      </c>
      <c r="H68" s="43"/>
    </row>
    <row r="69" spans="1:10" ht="13.25" customHeight="1" x14ac:dyDescent="0.15">
      <c r="A69" s="40">
        <v>540</v>
      </c>
      <c r="B69" s="41" t="s">
        <v>77</v>
      </c>
      <c r="C69" s="42"/>
      <c r="D69" s="31"/>
      <c r="E69" s="31"/>
      <c r="F69" s="44">
        <f t="shared" si="2"/>
        <v>0</v>
      </c>
      <c r="H69" s="43"/>
    </row>
    <row r="70" spans="1:10" ht="13.25" customHeight="1" x14ac:dyDescent="0.15">
      <c r="A70" s="28">
        <v>550</v>
      </c>
      <c r="B70" s="50" t="s">
        <v>78</v>
      </c>
      <c r="C70" s="51"/>
      <c r="D70" s="52"/>
      <c r="E70" s="52"/>
      <c r="F70" s="78">
        <f t="shared" si="2"/>
        <v>0</v>
      </c>
      <c r="H70" s="53"/>
    </row>
    <row r="71" spans="1:10" ht="13.25" customHeight="1" x14ac:dyDescent="0.15">
      <c r="A71" s="40">
        <v>560</v>
      </c>
      <c r="B71" s="41" t="s">
        <v>79</v>
      </c>
      <c r="C71" s="42"/>
      <c r="D71" s="31"/>
      <c r="E71" s="31"/>
      <c r="F71" s="44">
        <f t="shared" si="2"/>
        <v>0</v>
      </c>
      <c r="H71" s="43"/>
    </row>
    <row r="72" spans="1:10" ht="13.25" customHeight="1" x14ac:dyDescent="0.15">
      <c r="A72" s="40">
        <v>570</v>
      </c>
      <c r="B72" s="41" t="s">
        <v>26</v>
      </c>
      <c r="C72" s="42"/>
      <c r="D72" s="31"/>
      <c r="E72" s="31"/>
      <c r="F72" s="44">
        <f t="shared" si="2"/>
        <v>0</v>
      </c>
      <c r="H72" s="43"/>
    </row>
    <row r="73" spans="1:10" ht="13.25" customHeight="1" x14ac:dyDescent="0.15">
      <c r="A73" s="40">
        <v>580</v>
      </c>
      <c r="B73" s="41" t="s">
        <v>27</v>
      </c>
      <c r="C73" s="42"/>
      <c r="D73" s="31"/>
      <c r="E73" s="31"/>
      <c r="F73" s="44">
        <f t="shared" si="2"/>
        <v>0</v>
      </c>
      <c r="H73" s="43"/>
    </row>
    <row r="74" spans="1:10" ht="13.25" customHeight="1" thickBot="1" x14ac:dyDescent="0.2">
      <c r="A74" s="34">
        <v>590</v>
      </c>
      <c r="B74" s="54" t="s">
        <v>80</v>
      </c>
      <c r="C74" s="36"/>
      <c r="D74" s="37"/>
      <c r="E74" s="37"/>
      <c r="F74" s="68">
        <f t="shared" si="2"/>
        <v>0</v>
      </c>
      <c r="H74" s="39"/>
    </row>
    <row r="75" spans="1:10" ht="13.25" customHeight="1" x14ac:dyDescent="0.15">
      <c r="A75" s="55">
        <v>6</v>
      </c>
      <c r="B75" s="24" t="s">
        <v>81</v>
      </c>
      <c r="C75" s="25"/>
      <c r="D75" s="26">
        <f>SUM(D76:D84)</f>
        <v>0</v>
      </c>
      <c r="E75" s="26">
        <f>SUM(E76:E84)</f>
        <v>0</v>
      </c>
      <c r="F75" s="27">
        <f t="shared" si="2"/>
        <v>0</v>
      </c>
      <c r="J75" s="77"/>
    </row>
    <row r="76" spans="1:10" ht="13.25" customHeight="1" x14ac:dyDescent="0.15">
      <c r="A76" s="56">
        <v>610</v>
      </c>
      <c r="B76" s="29" t="s">
        <v>82</v>
      </c>
      <c r="C76" s="42"/>
      <c r="D76" s="31"/>
      <c r="E76" s="31"/>
      <c r="F76" s="32">
        <f t="shared" si="2"/>
        <v>0</v>
      </c>
      <c r="H76" s="33"/>
      <c r="J76" s="77"/>
    </row>
    <row r="77" spans="1:10" ht="13.25" customHeight="1" x14ac:dyDescent="0.15">
      <c r="A77" s="56">
        <v>620</v>
      </c>
      <c r="B77" s="29" t="s">
        <v>83</v>
      </c>
      <c r="C77" s="42"/>
      <c r="D77" s="31"/>
      <c r="E77" s="31"/>
      <c r="F77" s="32">
        <f t="shared" si="2"/>
        <v>0</v>
      </c>
      <c r="H77" s="43"/>
    </row>
    <row r="78" spans="1:10" ht="13.25" customHeight="1" x14ac:dyDescent="0.15">
      <c r="A78" s="56">
        <v>630</v>
      </c>
      <c r="B78" s="29" t="s">
        <v>84</v>
      </c>
      <c r="C78" s="42"/>
      <c r="D78" s="31"/>
      <c r="E78" s="31"/>
      <c r="F78" s="32">
        <f t="shared" si="2"/>
        <v>0</v>
      </c>
      <c r="H78" s="43"/>
    </row>
    <row r="79" spans="1:10" ht="13.25" customHeight="1" x14ac:dyDescent="0.15">
      <c r="A79" s="56">
        <v>650</v>
      </c>
      <c r="B79" s="29" t="s">
        <v>85</v>
      </c>
      <c r="C79" s="42"/>
      <c r="D79" s="31"/>
      <c r="E79" s="31"/>
      <c r="F79" s="32">
        <f t="shared" si="2"/>
        <v>0</v>
      </c>
      <c r="H79" s="43"/>
    </row>
    <row r="80" spans="1:10" ht="13.25" customHeight="1" x14ac:dyDescent="0.15">
      <c r="A80" s="56">
        <v>660</v>
      </c>
      <c r="B80" s="29" t="s">
        <v>86</v>
      </c>
      <c r="C80" s="42"/>
      <c r="D80" s="31"/>
      <c r="E80" s="31"/>
      <c r="F80" s="32">
        <f t="shared" si="2"/>
        <v>0</v>
      </c>
      <c r="H80" s="43"/>
    </row>
    <row r="81" spans="1:16" ht="13.25" customHeight="1" x14ac:dyDescent="0.15">
      <c r="A81" s="56">
        <v>670</v>
      </c>
      <c r="B81" s="29" t="s">
        <v>87</v>
      </c>
      <c r="C81" s="42"/>
      <c r="D81" s="31"/>
      <c r="E81" s="31"/>
      <c r="F81" s="32">
        <f t="shared" si="2"/>
        <v>0</v>
      </c>
      <c r="H81" s="57"/>
    </row>
    <row r="82" spans="1:16" ht="13.25" customHeight="1" x14ac:dyDescent="0.15">
      <c r="A82" s="56">
        <v>680</v>
      </c>
      <c r="B82" s="29" t="s">
        <v>88</v>
      </c>
      <c r="C82" s="42"/>
      <c r="D82" s="31"/>
      <c r="E82" s="31"/>
      <c r="F82" s="32">
        <f t="shared" si="2"/>
        <v>0</v>
      </c>
      <c r="H82" s="57"/>
    </row>
    <row r="83" spans="1:16" ht="13.25" customHeight="1" x14ac:dyDescent="0.15">
      <c r="A83" s="28">
        <v>690</v>
      </c>
      <c r="B83" s="29" t="s">
        <v>89</v>
      </c>
      <c r="C83" s="42"/>
      <c r="D83" s="31"/>
      <c r="E83" s="31"/>
      <c r="F83" s="32">
        <f t="shared" si="2"/>
        <v>0</v>
      </c>
      <c r="H83" s="43"/>
    </row>
    <row r="84" spans="1:16" ht="13.25" customHeight="1" thickBot="1" x14ac:dyDescent="0.2">
      <c r="A84" s="45">
        <v>695</v>
      </c>
      <c r="B84" s="72" t="s">
        <v>90</v>
      </c>
      <c r="C84" s="73"/>
      <c r="D84" s="74"/>
      <c r="E84" s="74"/>
      <c r="F84" s="75">
        <f t="shared" si="2"/>
        <v>0</v>
      </c>
      <c r="H84" s="76"/>
    </row>
    <row r="85" spans="1:16" ht="13.25" customHeight="1" x14ac:dyDescent="0.15">
      <c r="A85" s="23">
        <v>7</v>
      </c>
      <c r="B85" s="49" t="s">
        <v>91</v>
      </c>
      <c r="C85" s="25"/>
      <c r="D85" s="26">
        <f>SUM(D86:D89)</f>
        <v>0</v>
      </c>
      <c r="E85" s="26">
        <f>SUM(E86:E89)</f>
        <v>0</v>
      </c>
      <c r="F85" s="27">
        <f t="shared" si="2"/>
        <v>0</v>
      </c>
      <c r="J85" s="77"/>
    </row>
    <row r="86" spans="1:16" ht="13.25" customHeight="1" x14ac:dyDescent="0.15">
      <c r="A86" s="40">
        <v>710</v>
      </c>
      <c r="B86" s="29" t="s">
        <v>92</v>
      </c>
      <c r="C86" s="42"/>
      <c r="D86" s="31"/>
      <c r="E86" s="31"/>
      <c r="F86" s="44">
        <f t="shared" si="2"/>
        <v>0</v>
      </c>
      <c r="H86" s="33"/>
    </row>
    <row r="87" spans="1:16" ht="13.25" customHeight="1" x14ac:dyDescent="0.15">
      <c r="A87" s="40">
        <v>720</v>
      </c>
      <c r="B87" s="29" t="s">
        <v>93</v>
      </c>
      <c r="C87" s="42"/>
      <c r="D87" s="31"/>
      <c r="E87" s="31"/>
      <c r="F87" s="44">
        <f t="shared" si="2"/>
        <v>0</v>
      </c>
      <c r="H87" s="53"/>
    </row>
    <row r="88" spans="1:16" ht="13.25" customHeight="1" x14ac:dyDescent="0.15">
      <c r="A88" s="40">
        <v>730</v>
      </c>
      <c r="B88" s="29" t="s">
        <v>94</v>
      </c>
      <c r="C88" s="42"/>
      <c r="D88" s="31"/>
      <c r="E88" s="31"/>
      <c r="F88" s="44">
        <f t="shared" si="2"/>
        <v>0</v>
      </c>
      <c r="H88" s="43"/>
    </row>
    <row r="89" spans="1:16" ht="13.25" customHeight="1" x14ac:dyDescent="0.15">
      <c r="A89" s="34">
        <v>740</v>
      </c>
      <c r="B89" s="54" t="s">
        <v>95</v>
      </c>
      <c r="C89" s="36"/>
      <c r="D89" s="37"/>
      <c r="E89" s="37"/>
      <c r="F89" s="68">
        <f t="shared" si="2"/>
        <v>0</v>
      </c>
      <c r="H89" s="39"/>
      <c r="J89" s="47"/>
    </row>
    <row r="90" spans="1:16" ht="13.25" customHeight="1" x14ac:dyDescent="0.15">
      <c r="A90" s="58"/>
      <c r="B90" s="59" t="s">
        <v>96</v>
      </c>
      <c r="C90" s="79" t="s">
        <v>111</v>
      </c>
      <c r="D90" s="66">
        <f>D65+D85+D53+D57+D58</f>
        <v>0</v>
      </c>
      <c r="E90" s="66">
        <f>E65+E85+E53+E57+E58</f>
        <v>0</v>
      </c>
      <c r="F90" s="67">
        <f t="shared" si="2"/>
        <v>0</v>
      </c>
    </row>
    <row r="91" spans="1:16" ht="13.25" customHeight="1" x14ac:dyDescent="0.15">
      <c r="A91" s="58"/>
      <c r="B91" s="60" t="s">
        <v>97</v>
      </c>
      <c r="C91" s="65" t="s">
        <v>110</v>
      </c>
      <c r="D91" s="66">
        <f>SUM(D85,D16,D19,D25,D55)</f>
        <v>0</v>
      </c>
      <c r="E91" s="66">
        <f>SUM(E85,E16,E25,E55)</f>
        <v>0</v>
      </c>
      <c r="F91" s="67">
        <f t="shared" si="2"/>
        <v>0</v>
      </c>
      <c r="P91" s="47"/>
    </row>
    <row r="92" spans="1:16" ht="13.25" customHeight="1" thickBot="1" x14ac:dyDescent="0.2">
      <c r="A92" s="61"/>
      <c r="B92" s="62" t="s">
        <v>98</v>
      </c>
      <c r="C92" s="80" t="str">
        <f>"(5)+7+251+305+311+315+316+460"</f>
        <v>(5)+7+251+305+311+315+316+460</v>
      </c>
      <c r="D92" s="81">
        <f>SUM(D16,D19,D91,D30:D31,D55)</f>
        <v>0</v>
      </c>
      <c r="E92" s="81">
        <f>SUM(E16,E25,E28,E30:E31,E55,E65,E85)</f>
        <v>0</v>
      </c>
      <c r="F92" s="82">
        <f t="shared" si="2"/>
        <v>0</v>
      </c>
    </row>
    <row r="93" spans="1:16" ht="13.25" customHeight="1" x14ac:dyDescent="0.15">
      <c r="A93" s="23">
        <v>8</v>
      </c>
      <c r="B93" s="24" t="s">
        <v>99</v>
      </c>
      <c r="C93" s="25"/>
      <c r="D93" s="26">
        <f>SUM(D94:D108)</f>
        <v>0</v>
      </c>
      <c r="E93" s="26">
        <f>SUM(E94:E108)</f>
        <v>0</v>
      </c>
      <c r="F93" s="27">
        <f t="shared" si="2"/>
        <v>0</v>
      </c>
      <c r="J93" s="77"/>
    </row>
    <row r="94" spans="1:16" ht="13.25" customHeight="1" x14ac:dyDescent="0.15">
      <c r="A94" s="40">
        <v>801</v>
      </c>
      <c r="B94" s="29" t="s">
        <v>28</v>
      </c>
      <c r="C94" s="42"/>
      <c r="D94" s="31"/>
      <c r="E94" s="31"/>
      <c r="F94" s="32">
        <f t="shared" si="2"/>
        <v>0</v>
      </c>
      <c r="H94" s="63"/>
    </row>
    <row r="95" spans="1:16" ht="13.25" customHeight="1" x14ac:dyDescent="0.15">
      <c r="A95" s="40">
        <v>802</v>
      </c>
      <c r="B95" s="29" t="s">
        <v>29</v>
      </c>
      <c r="C95" s="42"/>
      <c r="D95" s="31"/>
      <c r="E95" s="31"/>
      <c r="F95" s="32">
        <f t="shared" si="2"/>
        <v>0</v>
      </c>
      <c r="H95" s="57"/>
    </row>
    <row r="96" spans="1:16" ht="13.25" customHeight="1" x14ac:dyDescent="0.15">
      <c r="A96" s="40">
        <v>803</v>
      </c>
      <c r="B96" s="29" t="s">
        <v>30</v>
      </c>
      <c r="C96" s="42"/>
      <c r="D96" s="31"/>
      <c r="E96" s="31"/>
      <c r="F96" s="32">
        <f t="shared" si="2"/>
        <v>0</v>
      </c>
      <c r="H96" s="57"/>
    </row>
    <row r="97" spans="1:9" ht="13.25" customHeight="1" x14ac:dyDescent="0.15">
      <c r="A97" s="40">
        <v>804</v>
      </c>
      <c r="B97" s="29" t="s">
        <v>100</v>
      </c>
      <c r="C97" s="42"/>
      <c r="D97" s="31"/>
      <c r="E97" s="31"/>
      <c r="F97" s="32">
        <f t="shared" si="2"/>
        <v>0</v>
      </c>
      <c r="H97" s="57"/>
    </row>
    <row r="98" spans="1:9" ht="13.25" customHeight="1" x14ac:dyDescent="0.15">
      <c r="A98" s="40">
        <v>805</v>
      </c>
      <c r="B98" s="29" t="s">
        <v>101</v>
      </c>
      <c r="C98" s="42"/>
      <c r="D98" s="31"/>
      <c r="E98" s="31"/>
      <c r="F98" s="32">
        <f t="shared" si="2"/>
        <v>0</v>
      </c>
      <c r="H98" s="57"/>
    </row>
    <row r="99" spans="1:9" ht="13.25" customHeight="1" x14ac:dyDescent="0.15">
      <c r="A99" s="40">
        <v>806</v>
      </c>
      <c r="B99" s="29" t="s">
        <v>102</v>
      </c>
      <c r="C99" s="42"/>
      <c r="D99" s="31"/>
      <c r="E99" s="31"/>
      <c r="F99" s="32">
        <f t="shared" si="2"/>
        <v>0</v>
      </c>
      <c r="H99" s="57"/>
    </row>
    <row r="100" spans="1:9" ht="13.25" customHeight="1" x14ac:dyDescent="0.15">
      <c r="A100" s="40">
        <v>807</v>
      </c>
      <c r="B100" s="41" t="s">
        <v>31</v>
      </c>
      <c r="C100" s="42"/>
      <c r="D100" s="31"/>
      <c r="E100" s="31"/>
      <c r="F100" s="32">
        <f t="shared" si="2"/>
        <v>0</v>
      </c>
      <c r="H100" s="57"/>
    </row>
    <row r="101" spans="1:9" ht="13.25" customHeight="1" x14ac:dyDescent="0.15">
      <c r="A101" s="40">
        <v>820</v>
      </c>
      <c r="B101" s="41" t="s">
        <v>103</v>
      </c>
      <c r="C101" s="42"/>
      <c r="D101" s="31"/>
      <c r="E101" s="31"/>
      <c r="F101" s="32">
        <f t="shared" si="2"/>
        <v>0</v>
      </c>
      <c r="H101" s="57"/>
    </row>
    <row r="102" spans="1:9" ht="13.25" customHeight="1" x14ac:dyDescent="0.15">
      <c r="A102" s="40">
        <v>830</v>
      </c>
      <c r="B102" s="41" t="s">
        <v>104</v>
      </c>
      <c r="C102" s="42"/>
      <c r="D102" s="31"/>
      <c r="E102" s="31"/>
      <c r="F102" s="32">
        <f t="shared" si="2"/>
        <v>0</v>
      </c>
      <c r="H102" s="43"/>
    </row>
    <row r="103" spans="1:9" ht="13.25" customHeight="1" x14ac:dyDescent="0.15">
      <c r="A103" s="40">
        <v>840</v>
      </c>
      <c r="B103" s="41" t="s">
        <v>32</v>
      </c>
      <c r="C103" s="42"/>
      <c r="D103" s="31"/>
      <c r="E103" s="31"/>
      <c r="F103" s="32">
        <f t="shared" si="2"/>
        <v>0</v>
      </c>
      <c r="H103" s="43"/>
    </row>
    <row r="104" spans="1:9" ht="13.25" customHeight="1" x14ac:dyDescent="0.15">
      <c r="A104" s="40">
        <v>850</v>
      </c>
      <c r="B104" s="41" t="s">
        <v>105</v>
      </c>
      <c r="C104" s="42"/>
      <c r="D104" s="31"/>
      <c r="E104" s="31"/>
      <c r="F104" s="32">
        <f t="shared" si="2"/>
        <v>0</v>
      </c>
      <c r="H104" s="43"/>
    </row>
    <row r="105" spans="1:9" ht="13.25" customHeight="1" x14ac:dyDescent="0.15">
      <c r="A105" s="40">
        <v>860</v>
      </c>
      <c r="B105" s="41" t="s">
        <v>33</v>
      </c>
      <c r="C105" s="42"/>
      <c r="D105" s="31"/>
      <c r="E105" s="31"/>
      <c r="F105" s="32">
        <f t="shared" si="2"/>
        <v>0</v>
      </c>
      <c r="H105" s="43"/>
    </row>
    <row r="106" spans="1:9" ht="13.25" customHeight="1" x14ac:dyDescent="0.15">
      <c r="A106" s="40">
        <v>870</v>
      </c>
      <c r="B106" s="41" t="s">
        <v>106</v>
      </c>
      <c r="C106" s="42"/>
      <c r="D106" s="31"/>
      <c r="E106" s="31"/>
      <c r="F106" s="32">
        <f t="shared" si="2"/>
        <v>0</v>
      </c>
      <c r="H106" s="43"/>
      <c r="I106" s="64"/>
    </row>
    <row r="107" spans="1:9" ht="13.25" customHeight="1" x14ac:dyDescent="0.15">
      <c r="A107" s="40">
        <v>880</v>
      </c>
      <c r="B107" s="29" t="s">
        <v>107</v>
      </c>
      <c r="C107" s="42"/>
      <c r="D107" s="31"/>
      <c r="E107" s="31"/>
      <c r="F107" s="32">
        <f t="shared" si="2"/>
        <v>0</v>
      </c>
      <c r="H107" s="43"/>
      <c r="I107" s="64"/>
    </row>
    <row r="108" spans="1:9" ht="13.25" customHeight="1" x14ac:dyDescent="0.15">
      <c r="A108" s="56">
        <v>890</v>
      </c>
      <c r="B108" s="41" t="s">
        <v>99</v>
      </c>
      <c r="C108" s="42"/>
      <c r="D108" s="31"/>
      <c r="E108" s="31"/>
      <c r="F108" s="44">
        <f t="shared" si="2"/>
        <v>0</v>
      </c>
      <c r="H108" s="39"/>
    </row>
    <row r="109" spans="1:9" ht="13.25" customHeight="1" x14ac:dyDescent="0.15">
      <c r="A109" s="83"/>
      <c r="B109" s="84" t="s">
        <v>108</v>
      </c>
      <c r="C109" s="85"/>
      <c r="D109" s="86">
        <f>SUMIF(G9:G108,"=1",D9:D108)</f>
        <v>0</v>
      </c>
      <c r="E109" s="87">
        <f>SUMIF(H9:H108,"=1",E9:E108)</f>
        <v>0</v>
      </c>
      <c r="F109" s="88">
        <f t="shared" si="2"/>
        <v>0</v>
      </c>
    </row>
    <row r="110" spans="1:9" ht="13.25" customHeight="1" x14ac:dyDescent="0.15">
      <c r="A110" s="46"/>
      <c r="F110" s="48"/>
    </row>
  </sheetData>
  <sheetProtection formatCells="0" formatColumns="0" formatRows="0" insertColumns="0" insertRows="0"/>
  <mergeCells count="2">
    <mergeCell ref="D3:F4"/>
    <mergeCell ref="A1:B1"/>
  </mergeCells>
  <pageMargins left="0.98425196850393704" right="0.43307086614173229" top="0.39370078740157483" bottom="0.39370078740157483" header="0.31496062992125984" footer="0.31496062992125984"/>
  <pageSetup paperSize="9" scale="98" fitToHeight="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4A0E1-2126-684F-9BFE-0AAF02595332}">
  <sheetPr>
    <tabColor rgb="FF47D359"/>
    <pageSetUpPr fitToPage="1"/>
  </sheetPr>
  <dimension ref="A1:P110"/>
  <sheetViews>
    <sheetView showRuler="0" zoomScale="120" zoomScaleNormal="120" zoomScalePageLayoutView="98" workbookViewId="0">
      <selection activeCell="B29" sqref="B29"/>
    </sheetView>
  </sheetViews>
  <sheetFormatPr baseColWidth="10" defaultColWidth="10.1640625" defaultRowHeight="13.25" customHeight="1" x14ac:dyDescent="0.15"/>
  <cols>
    <col min="1" max="1" width="5.1640625" style="4" customWidth="1"/>
    <col min="2" max="2" width="34.1640625" style="4" customWidth="1"/>
    <col min="3" max="3" width="13.6640625" style="4" customWidth="1"/>
    <col min="4" max="5" width="8.6640625" style="4" customWidth="1"/>
    <col min="6" max="6" width="4.6640625" style="70" customWidth="1"/>
    <col min="7" max="7" width="1.6640625" style="4" customWidth="1"/>
    <col min="8" max="8" width="4.1640625" style="22" customWidth="1"/>
    <col min="9" max="12" width="10.1640625" style="4"/>
    <col min="13" max="13" width="10.6640625" style="4" customWidth="1"/>
    <col min="14" max="16384" width="10.1640625" style="4"/>
  </cols>
  <sheetData>
    <row r="1" spans="1:8" ht="14.25" customHeight="1" x14ac:dyDescent="0.15">
      <c r="A1" s="131" t="s">
        <v>118</v>
      </c>
      <c r="B1" s="131"/>
      <c r="C1" s="1"/>
      <c r="D1" s="1"/>
      <c r="E1" s="1"/>
      <c r="F1" s="2"/>
      <c r="G1" s="1"/>
      <c r="H1" s="3"/>
    </row>
    <row r="2" spans="1:8" ht="13.25" customHeight="1" x14ac:dyDescent="0.15">
      <c r="A2" s="5" t="s">
        <v>34</v>
      </c>
      <c r="B2" s="92" t="s">
        <v>115</v>
      </c>
      <c r="C2" s="5" t="s">
        <v>35</v>
      </c>
      <c r="D2" s="6">
        <v>45292</v>
      </c>
      <c r="E2" s="7"/>
      <c r="F2" s="8"/>
      <c r="G2" s="1"/>
      <c r="H2" s="3"/>
    </row>
    <row r="3" spans="1:8" ht="13.25" customHeight="1" x14ac:dyDescent="0.15">
      <c r="A3" s="5" t="s">
        <v>0</v>
      </c>
      <c r="B3" s="93"/>
      <c r="C3" s="5" t="s">
        <v>36</v>
      </c>
      <c r="D3" s="125"/>
      <c r="E3" s="126"/>
      <c r="F3" s="127"/>
      <c r="G3" s="1"/>
      <c r="H3" s="3"/>
    </row>
    <row r="4" spans="1:8" ht="13.25" customHeight="1" x14ac:dyDescent="0.15">
      <c r="A4" s="5" t="s">
        <v>1</v>
      </c>
      <c r="B4" s="93" t="s">
        <v>37</v>
      </c>
      <c r="C4" s="5"/>
      <c r="D4" s="128"/>
      <c r="E4" s="129"/>
      <c r="F4" s="130"/>
      <c r="G4" s="1"/>
      <c r="H4" s="3"/>
    </row>
    <row r="5" spans="1:8" ht="31.5" customHeight="1" thickBot="1" x14ac:dyDescent="0.2">
      <c r="A5" s="5"/>
      <c r="B5" s="9"/>
      <c r="C5" s="5"/>
      <c r="D5" s="71" t="s">
        <v>38</v>
      </c>
      <c r="E5" s="10" t="s">
        <v>2</v>
      </c>
      <c r="F5" s="11"/>
      <c r="G5" s="1"/>
      <c r="H5" s="3"/>
    </row>
    <row r="6" spans="1:8" ht="13.25" customHeight="1" thickBot="1" x14ac:dyDescent="0.2">
      <c r="A6" s="12"/>
      <c r="B6" s="13" t="s">
        <v>39</v>
      </c>
      <c r="C6" s="14"/>
      <c r="D6" s="15">
        <f>D7</f>
        <v>0</v>
      </c>
      <c r="E6" s="15">
        <f>E7</f>
        <v>135000</v>
      </c>
      <c r="F6" s="16">
        <f>IF($E$6&gt;0,E6/$E$6,0)</f>
        <v>1</v>
      </c>
      <c r="H6" s="17" t="s">
        <v>40</v>
      </c>
    </row>
    <row r="7" spans="1:8" ht="13.25" customHeight="1" thickBot="1" x14ac:dyDescent="0.2">
      <c r="A7" s="18"/>
      <c r="B7" s="13" t="s">
        <v>41</v>
      </c>
      <c r="C7" s="19"/>
      <c r="D7" s="20">
        <f>SUM(D8,D11,D22,D48,D65,D75,D85,D93)</f>
        <v>0</v>
      </c>
      <c r="E7" s="20">
        <f>SUM(E8,E11,E22,E48,E65,E75,E85,E93)</f>
        <v>135000</v>
      </c>
      <c r="F7" s="21">
        <f>IF($E$6&gt;0,E7/$E$6,0)</f>
        <v>1</v>
      </c>
    </row>
    <row r="8" spans="1:8" ht="13.25" customHeight="1" x14ac:dyDescent="0.15">
      <c r="A8" s="23">
        <v>1</v>
      </c>
      <c r="B8" s="24" t="s">
        <v>3</v>
      </c>
      <c r="C8" s="25"/>
      <c r="D8" s="26">
        <f>SUM(D9:D10)</f>
        <v>0</v>
      </c>
      <c r="E8" s="26">
        <f>SUM(E9:E10)</f>
        <v>0</v>
      </c>
      <c r="F8" s="27">
        <f t="shared" ref="F8:F36" si="0">IF($E$7&gt;0,E8/$E$7,0)</f>
        <v>0</v>
      </c>
    </row>
    <row r="9" spans="1:8" ht="13.25" customHeight="1" x14ac:dyDescent="0.15">
      <c r="A9" s="28">
        <v>110</v>
      </c>
      <c r="B9" s="29" t="s">
        <v>42</v>
      </c>
      <c r="C9" s="30"/>
      <c r="D9" s="31"/>
      <c r="E9" s="31"/>
      <c r="F9" s="32">
        <f t="shared" si="0"/>
        <v>0</v>
      </c>
      <c r="H9" s="33"/>
    </row>
    <row r="10" spans="1:8" ht="13.25" customHeight="1" thickBot="1" x14ac:dyDescent="0.2">
      <c r="A10" s="34">
        <v>120</v>
      </c>
      <c r="B10" s="35" t="s">
        <v>43</v>
      </c>
      <c r="C10" s="36"/>
      <c r="D10" s="37"/>
      <c r="E10" s="37"/>
      <c r="F10" s="38">
        <f t="shared" si="0"/>
        <v>0</v>
      </c>
      <c r="H10" s="39"/>
    </row>
    <row r="11" spans="1:8" ht="13.25" customHeight="1" x14ac:dyDescent="0.15">
      <c r="A11" s="23">
        <v>2</v>
      </c>
      <c r="B11" s="24" t="s">
        <v>44</v>
      </c>
      <c r="C11" s="25"/>
      <c r="D11" s="26">
        <f>SUM(D12:D21)</f>
        <v>0</v>
      </c>
      <c r="E11" s="26">
        <f>SUM(E12:E21)</f>
        <v>50000</v>
      </c>
      <c r="F11" s="27">
        <f t="shared" si="0"/>
        <v>0.37037037037037035</v>
      </c>
    </row>
    <row r="12" spans="1:8" ht="13.25" customHeight="1" x14ac:dyDescent="0.15">
      <c r="A12" s="40">
        <v>202</v>
      </c>
      <c r="B12" s="41" t="s">
        <v>45</v>
      </c>
      <c r="C12" s="42"/>
      <c r="D12" s="31"/>
      <c r="E12" s="31"/>
      <c r="F12" s="32">
        <f t="shared" si="0"/>
        <v>0</v>
      </c>
      <c r="H12" s="43"/>
    </row>
    <row r="13" spans="1:8" ht="13.25" customHeight="1" x14ac:dyDescent="0.15">
      <c r="A13" s="40">
        <v>203</v>
      </c>
      <c r="B13" s="41" t="s">
        <v>46</v>
      </c>
      <c r="C13" s="42"/>
      <c r="D13" s="31"/>
      <c r="E13" s="31"/>
      <c r="F13" s="32">
        <f t="shared" si="0"/>
        <v>0</v>
      </c>
      <c r="H13" s="43"/>
    </row>
    <row r="14" spans="1:8" ht="13.25" customHeight="1" x14ac:dyDescent="0.15">
      <c r="A14" s="40">
        <v>210</v>
      </c>
      <c r="B14" s="41" t="s">
        <v>47</v>
      </c>
      <c r="C14" s="42"/>
      <c r="D14" s="31"/>
      <c r="E14" s="31">
        <v>50000</v>
      </c>
      <c r="F14" s="32">
        <f t="shared" si="0"/>
        <v>0.37037037037037035</v>
      </c>
      <c r="H14" s="43"/>
    </row>
    <row r="15" spans="1:8" ht="13.25" customHeight="1" x14ac:dyDescent="0.15">
      <c r="A15" s="40">
        <v>220</v>
      </c>
      <c r="B15" s="41" t="s">
        <v>48</v>
      </c>
      <c r="C15" s="42"/>
      <c r="D15" s="31"/>
      <c r="E15" s="31"/>
      <c r="F15" s="32">
        <f t="shared" si="0"/>
        <v>0</v>
      </c>
      <c r="H15" s="43"/>
    </row>
    <row r="16" spans="1:8" ht="13.25" customHeight="1" x14ac:dyDescent="0.15">
      <c r="A16" s="40">
        <v>251</v>
      </c>
      <c r="B16" s="41" t="s">
        <v>49</v>
      </c>
      <c r="C16" s="42"/>
      <c r="D16" s="31"/>
      <c r="E16" s="31"/>
      <c r="F16" s="32">
        <f t="shared" si="0"/>
        <v>0</v>
      </c>
      <c r="H16" s="43"/>
    </row>
    <row r="17" spans="1:8" ht="13.25" customHeight="1" x14ac:dyDescent="0.15">
      <c r="A17" s="40">
        <v>252</v>
      </c>
      <c r="B17" s="41" t="s">
        <v>50</v>
      </c>
      <c r="C17" s="42"/>
      <c r="D17" s="31"/>
      <c r="E17" s="31"/>
      <c r="F17" s="32">
        <f t="shared" si="0"/>
        <v>0</v>
      </c>
      <c r="H17" s="43"/>
    </row>
    <row r="18" spans="1:8" ht="13.25" customHeight="1" x14ac:dyDescent="0.15">
      <c r="A18" s="40">
        <v>253</v>
      </c>
      <c r="B18" s="41" t="s">
        <v>51</v>
      </c>
      <c r="C18" s="42"/>
      <c r="D18" s="31"/>
      <c r="E18" s="31"/>
      <c r="F18" s="32">
        <f t="shared" si="0"/>
        <v>0</v>
      </c>
      <c r="H18" s="43"/>
    </row>
    <row r="19" spans="1:8" ht="13.25" customHeight="1" x14ac:dyDescent="0.15">
      <c r="A19" s="40">
        <v>254</v>
      </c>
      <c r="B19" s="41" t="s">
        <v>52</v>
      </c>
      <c r="C19" s="42"/>
      <c r="D19" s="31"/>
      <c r="E19" s="31"/>
      <c r="F19" s="32">
        <f t="shared" si="0"/>
        <v>0</v>
      </c>
      <c r="H19" s="43"/>
    </row>
    <row r="20" spans="1:8" ht="13.25" customHeight="1" x14ac:dyDescent="0.15">
      <c r="A20" s="40">
        <v>255</v>
      </c>
      <c r="B20" s="41" t="s">
        <v>53</v>
      </c>
      <c r="C20" s="42"/>
      <c r="D20" s="31"/>
      <c r="E20" s="31"/>
      <c r="F20" s="32">
        <f t="shared" si="0"/>
        <v>0</v>
      </c>
      <c r="H20" s="43"/>
    </row>
    <row r="21" spans="1:8" ht="13.25" customHeight="1" thickBot="1" x14ac:dyDescent="0.2">
      <c r="A21" s="34">
        <v>260</v>
      </c>
      <c r="B21" s="35" t="s">
        <v>54</v>
      </c>
      <c r="C21" s="36"/>
      <c r="D21" s="37"/>
      <c r="E21" s="37"/>
      <c r="F21" s="38">
        <f t="shared" si="0"/>
        <v>0</v>
      </c>
      <c r="H21" s="39"/>
    </row>
    <row r="22" spans="1:8" ht="13.25" customHeight="1" x14ac:dyDescent="0.15">
      <c r="A22" s="23">
        <v>3</v>
      </c>
      <c r="B22" s="24" t="s">
        <v>55</v>
      </c>
      <c r="C22" s="25"/>
      <c r="D22" s="26">
        <f>SUM(D23:D47)</f>
        <v>0</v>
      </c>
      <c r="E22" s="26">
        <f>SUM(E23:E47)</f>
        <v>85000</v>
      </c>
      <c r="F22" s="27">
        <f t="shared" si="0"/>
        <v>0.62962962962962965</v>
      </c>
    </row>
    <row r="23" spans="1:8" ht="13.25" customHeight="1" x14ac:dyDescent="0.15">
      <c r="A23" s="40">
        <v>301</v>
      </c>
      <c r="B23" s="29" t="s">
        <v>4</v>
      </c>
      <c r="C23" s="42"/>
      <c r="D23" s="31"/>
      <c r="E23" s="31"/>
      <c r="F23" s="44">
        <f t="shared" si="0"/>
        <v>0</v>
      </c>
      <c r="H23" s="33"/>
    </row>
    <row r="24" spans="1:8" ht="13.25" customHeight="1" x14ac:dyDescent="0.15">
      <c r="A24" s="40">
        <v>302</v>
      </c>
      <c r="B24" s="29" t="s">
        <v>5</v>
      </c>
      <c r="C24" s="42"/>
      <c r="D24" s="31"/>
      <c r="E24" s="31"/>
      <c r="F24" s="44">
        <f t="shared" si="0"/>
        <v>0</v>
      </c>
      <c r="H24" s="43"/>
    </row>
    <row r="25" spans="1:8" ht="13.25" customHeight="1" x14ac:dyDescent="0.15">
      <c r="A25" s="40">
        <v>305</v>
      </c>
      <c r="B25" s="29" t="s">
        <v>6</v>
      </c>
      <c r="C25" s="42"/>
      <c r="D25" s="31"/>
      <c r="E25" s="31"/>
      <c r="F25" s="44">
        <f t="shared" si="0"/>
        <v>0</v>
      </c>
      <c r="H25" s="43"/>
    </row>
    <row r="26" spans="1:8" ht="13.25" customHeight="1" x14ac:dyDescent="0.15">
      <c r="A26" s="40">
        <v>306</v>
      </c>
      <c r="B26" s="29" t="s">
        <v>7</v>
      </c>
      <c r="C26" s="42"/>
      <c r="D26" s="31"/>
      <c r="E26" s="31"/>
      <c r="F26" s="44">
        <f t="shared" si="0"/>
        <v>0</v>
      </c>
      <c r="H26" s="43"/>
    </row>
    <row r="27" spans="1:8" ht="13.25" customHeight="1" x14ac:dyDescent="0.15">
      <c r="A27" s="40">
        <v>307</v>
      </c>
      <c r="B27" s="29" t="s">
        <v>8</v>
      </c>
      <c r="C27" s="42"/>
      <c r="D27" s="31"/>
      <c r="E27" s="31"/>
      <c r="F27" s="44">
        <f t="shared" si="0"/>
        <v>0</v>
      </c>
      <c r="H27" s="43"/>
    </row>
    <row r="28" spans="1:8" ht="13.25" customHeight="1" x14ac:dyDescent="0.15">
      <c r="A28" s="40">
        <v>311</v>
      </c>
      <c r="B28" s="29" t="s">
        <v>9</v>
      </c>
      <c r="C28" s="42"/>
      <c r="D28" s="31"/>
      <c r="E28" s="31"/>
      <c r="F28" s="32">
        <f t="shared" si="0"/>
        <v>0</v>
      </c>
      <c r="H28" s="43"/>
    </row>
    <row r="29" spans="1:8" ht="13.25" customHeight="1" x14ac:dyDescent="0.15">
      <c r="A29" s="104">
        <v>312</v>
      </c>
      <c r="B29" s="105" t="s">
        <v>112</v>
      </c>
      <c r="C29" s="42"/>
      <c r="D29" s="31"/>
      <c r="E29" s="31">
        <v>85000</v>
      </c>
      <c r="F29" s="44">
        <f t="shared" si="0"/>
        <v>0.62962962962962965</v>
      </c>
      <c r="H29" s="43">
        <v>2</v>
      </c>
    </row>
    <row r="30" spans="1:8" ht="13.25" customHeight="1" x14ac:dyDescent="0.15">
      <c r="A30" s="40">
        <v>315</v>
      </c>
      <c r="B30" s="29" t="s">
        <v>56</v>
      </c>
      <c r="C30" s="42"/>
      <c r="D30" s="31"/>
      <c r="E30" s="31"/>
      <c r="F30" s="44">
        <f t="shared" si="0"/>
        <v>0</v>
      </c>
      <c r="H30" s="43"/>
    </row>
    <row r="31" spans="1:8" ht="13.25" customHeight="1" x14ac:dyDescent="0.15">
      <c r="A31" s="40">
        <v>316</v>
      </c>
      <c r="B31" s="29" t="s">
        <v>10</v>
      </c>
      <c r="C31" s="42"/>
      <c r="D31" s="31"/>
      <c r="E31" s="31"/>
      <c r="F31" s="44">
        <f t="shared" si="0"/>
        <v>0</v>
      </c>
      <c r="H31" s="43"/>
    </row>
    <row r="32" spans="1:8" ht="13.25" customHeight="1" x14ac:dyDescent="0.15">
      <c r="A32" s="40">
        <v>317</v>
      </c>
      <c r="B32" s="29" t="s">
        <v>11</v>
      </c>
      <c r="C32" s="42"/>
      <c r="D32" s="31"/>
      <c r="E32" s="31"/>
      <c r="F32" s="44">
        <f t="shared" si="0"/>
        <v>0</v>
      </c>
      <c r="H32" s="43"/>
    </row>
    <row r="33" spans="1:8" ht="13.25" customHeight="1" x14ac:dyDescent="0.15">
      <c r="A33" s="40">
        <v>318</v>
      </c>
      <c r="B33" s="29" t="s">
        <v>12</v>
      </c>
      <c r="C33" s="42"/>
      <c r="D33" s="31"/>
      <c r="E33" s="31"/>
      <c r="F33" s="32">
        <f t="shared" si="0"/>
        <v>0</v>
      </c>
      <c r="H33" s="43"/>
    </row>
    <row r="34" spans="1:8" ht="13.25" customHeight="1" x14ac:dyDescent="0.15">
      <c r="A34" s="40">
        <v>319</v>
      </c>
      <c r="B34" s="29" t="s">
        <v>13</v>
      </c>
      <c r="C34" s="42"/>
      <c r="D34" s="31"/>
      <c r="E34" s="31"/>
      <c r="F34" s="32">
        <f t="shared" si="0"/>
        <v>0</v>
      </c>
      <c r="H34" s="43"/>
    </row>
    <row r="35" spans="1:8" ht="13.25" customHeight="1" x14ac:dyDescent="0.15">
      <c r="A35" s="40">
        <v>321</v>
      </c>
      <c r="B35" s="29" t="s">
        <v>14</v>
      </c>
      <c r="C35" s="42"/>
      <c r="D35" s="31"/>
      <c r="E35" s="31"/>
      <c r="F35" s="44">
        <f t="shared" si="0"/>
        <v>0</v>
      </c>
      <c r="H35" s="43"/>
    </row>
    <row r="36" spans="1:8" ht="13.25" customHeight="1" x14ac:dyDescent="0.15">
      <c r="A36" s="40">
        <v>322</v>
      </c>
      <c r="B36" s="29" t="s">
        <v>15</v>
      </c>
      <c r="C36" s="42"/>
      <c r="D36" s="31"/>
      <c r="E36" s="31"/>
      <c r="F36" s="44">
        <f t="shared" si="0"/>
        <v>0</v>
      </c>
      <c r="H36" s="43"/>
    </row>
    <row r="37" spans="1:8" ht="13.25" customHeight="1" x14ac:dyDescent="0.15">
      <c r="A37" s="40">
        <v>323</v>
      </c>
      <c r="B37" s="29" t="s">
        <v>16</v>
      </c>
      <c r="C37" s="42"/>
      <c r="D37" s="31"/>
      <c r="E37" s="31"/>
      <c r="F37" s="32">
        <f>IF($E$7&gt;0,E37/$E$7,0)</f>
        <v>0</v>
      </c>
      <c r="H37" s="43"/>
    </row>
    <row r="38" spans="1:8" ht="13.25" customHeight="1" x14ac:dyDescent="0.15">
      <c r="A38" s="40">
        <v>331</v>
      </c>
      <c r="B38" s="29" t="s">
        <v>57</v>
      </c>
      <c r="C38" s="42"/>
      <c r="D38" s="31"/>
      <c r="E38" s="31"/>
      <c r="F38" s="44">
        <f t="shared" ref="F38:F63" si="1">IF($E$7&gt;0,E38/$E$7,0)</f>
        <v>0</v>
      </c>
      <c r="H38" s="43"/>
    </row>
    <row r="39" spans="1:8" ht="13.25" customHeight="1" x14ac:dyDescent="0.15">
      <c r="A39" s="40">
        <v>332</v>
      </c>
      <c r="B39" s="29" t="s">
        <v>58</v>
      </c>
      <c r="C39" s="42"/>
      <c r="D39" s="31"/>
      <c r="E39" s="31"/>
      <c r="F39" s="44">
        <f t="shared" si="1"/>
        <v>0</v>
      </c>
      <c r="H39" s="43"/>
    </row>
    <row r="40" spans="1:8" ht="13.25" customHeight="1" x14ac:dyDescent="0.15">
      <c r="A40" s="40">
        <v>341</v>
      </c>
      <c r="B40" s="29" t="s">
        <v>17</v>
      </c>
      <c r="C40" s="42"/>
      <c r="D40" s="31"/>
      <c r="E40" s="31"/>
      <c r="F40" s="44">
        <f t="shared" si="1"/>
        <v>0</v>
      </c>
      <c r="H40" s="43"/>
    </row>
    <row r="41" spans="1:8" ht="13.25" customHeight="1" x14ac:dyDescent="0.15">
      <c r="A41" s="40">
        <v>342</v>
      </c>
      <c r="B41" s="29" t="s">
        <v>18</v>
      </c>
      <c r="C41" s="42"/>
      <c r="D41" s="31"/>
      <c r="E41" s="31"/>
      <c r="F41" s="44">
        <f t="shared" si="1"/>
        <v>0</v>
      </c>
      <c r="H41" s="43"/>
    </row>
    <row r="42" spans="1:8" ht="13.25" customHeight="1" x14ac:dyDescent="0.15">
      <c r="A42" s="40">
        <v>350</v>
      </c>
      <c r="B42" s="29" t="s">
        <v>19</v>
      </c>
      <c r="C42" s="42"/>
      <c r="D42" s="31"/>
      <c r="E42" s="31"/>
      <c r="F42" s="44">
        <f t="shared" si="1"/>
        <v>0</v>
      </c>
      <c r="H42" s="43"/>
    </row>
    <row r="43" spans="1:8" ht="13.25" customHeight="1" x14ac:dyDescent="0.15">
      <c r="A43" s="40">
        <v>360</v>
      </c>
      <c r="B43" s="29" t="s">
        <v>20</v>
      </c>
      <c r="C43" s="42"/>
      <c r="D43" s="31"/>
      <c r="E43" s="31"/>
      <c r="F43" s="44">
        <f t="shared" si="1"/>
        <v>0</v>
      </c>
      <c r="H43" s="43"/>
    </row>
    <row r="44" spans="1:8" ht="13.25" customHeight="1" x14ac:dyDescent="0.15">
      <c r="A44" s="40">
        <v>370</v>
      </c>
      <c r="B44" s="29" t="s">
        <v>21</v>
      </c>
      <c r="C44" s="42"/>
      <c r="D44" s="31"/>
      <c r="E44" s="31"/>
      <c r="F44" s="44">
        <f t="shared" si="1"/>
        <v>0</v>
      </c>
      <c r="H44" s="43"/>
    </row>
    <row r="45" spans="1:8" ht="13.25" customHeight="1" x14ac:dyDescent="0.15">
      <c r="A45" s="40">
        <v>375</v>
      </c>
      <c r="B45" s="29" t="s">
        <v>22</v>
      </c>
      <c r="C45" s="42"/>
      <c r="D45" s="31"/>
      <c r="E45" s="31"/>
      <c r="F45" s="32">
        <f t="shared" si="1"/>
        <v>0</v>
      </c>
      <c r="H45" s="43"/>
    </row>
    <row r="46" spans="1:8" ht="13.25" customHeight="1" x14ac:dyDescent="0.15">
      <c r="A46" s="40">
        <v>380</v>
      </c>
      <c r="B46" s="29" t="s">
        <v>59</v>
      </c>
      <c r="C46" s="42"/>
      <c r="D46" s="31"/>
      <c r="E46" s="31"/>
      <c r="F46" s="44">
        <f t="shared" si="1"/>
        <v>0</v>
      </c>
      <c r="H46" s="43"/>
    </row>
    <row r="47" spans="1:8" ht="13.25" customHeight="1" thickBot="1" x14ac:dyDescent="0.2">
      <c r="A47" s="45">
        <v>390</v>
      </c>
      <c r="B47" s="35" t="s">
        <v>60</v>
      </c>
      <c r="C47" s="36"/>
      <c r="D47" s="37"/>
      <c r="E47" s="37"/>
      <c r="F47" s="68">
        <f t="shared" si="1"/>
        <v>0</v>
      </c>
      <c r="H47" s="39"/>
    </row>
    <row r="48" spans="1:8" ht="13.25" customHeight="1" x14ac:dyDescent="0.15">
      <c r="A48" s="23">
        <v>4</v>
      </c>
      <c r="B48" s="24" t="s">
        <v>61</v>
      </c>
      <c r="C48" s="25"/>
      <c r="D48" s="26">
        <f>SUM(D49:D63)</f>
        <v>0</v>
      </c>
      <c r="E48" s="26">
        <f>SUM(E49:E63)</f>
        <v>0</v>
      </c>
      <c r="F48" s="27">
        <f t="shared" si="1"/>
        <v>0</v>
      </c>
    </row>
    <row r="49" spans="1:8" ht="13.25" customHeight="1" x14ac:dyDescent="0.15">
      <c r="A49" s="40">
        <v>410</v>
      </c>
      <c r="B49" s="29" t="s">
        <v>62</v>
      </c>
      <c r="C49" s="42"/>
      <c r="D49" s="31"/>
      <c r="E49" s="31"/>
      <c r="F49" s="32">
        <f t="shared" si="1"/>
        <v>0</v>
      </c>
      <c r="H49" s="33"/>
    </row>
    <row r="50" spans="1:8" ht="13.25" customHeight="1" x14ac:dyDescent="0.15">
      <c r="A50" s="40">
        <v>415</v>
      </c>
      <c r="B50" s="29" t="s">
        <v>63</v>
      </c>
      <c r="C50" s="42"/>
      <c r="D50" s="31"/>
      <c r="E50" s="31"/>
      <c r="F50" s="32">
        <f t="shared" si="1"/>
        <v>0</v>
      </c>
      <c r="H50" s="53"/>
    </row>
    <row r="51" spans="1:8" ht="13.25" customHeight="1" x14ac:dyDescent="0.15">
      <c r="A51" s="40">
        <v>420</v>
      </c>
      <c r="B51" s="41" t="s">
        <v>64</v>
      </c>
      <c r="C51" s="42"/>
      <c r="D51" s="31"/>
      <c r="E51" s="31"/>
      <c r="F51" s="32">
        <f t="shared" si="1"/>
        <v>0</v>
      </c>
      <c r="H51" s="43"/>
    </row>
    <row r="52" spans="1:8" ht="13.25" customHeight="1" x14ac:dyDescent="0.15">
      <c r="A52" s="40">
        <v>430</v>
      </c>
      <c r="B52" s="41" t="s">
        <v>65</v>
      </c>
      <c r="C52" s="42"/>
      <c r="D52" s="31"/>
      <c r="E52" s="31"/>
      <c r="F52" s="32">
        <f t="shared" si="1"/>
        <v>0</v>
      </c>
      <c r="H52" s="43"/>
    </row>
    <row r="53" spans="1:8" ht="13.25" customHeight="1" x14ac:dyDescent="0.15">
      <c r="A53" s="40">
        <v>440</v>
      </c>
      <c r="B53" s="41" t="s">
        <v>66</v>
      </c>
      <c r="C53" s="42"/>
      <c r="D53" s="31"/>
      <c r="E53" s="31"/>
      <c r="F53" s="32">
        <f t="shared" si="1"/>
        <v>0</v>
      </c>
      <c r="H53" s="43"/>
    </row>
    <row r="54" spans="1:8" ht="13.25" customHeight="1" x14ac:dyDescent="0.15">
      <c r="A54" s="40">
        <v>450</v>
      </c>
      <c r="B54" s="41" t="s">
        <v>67</v>
      </c>
      <c r="C54" s="42"/>
      <c r="D54" s="31"/>
      <c r="E54" s="31"/>
      <c r="F54" s="32">
        <f t="shared" si="1"/>
        <v>0</v>
      </c>
      <c r="H54" s="43"/>
    </row>
    <row r="55" spans="1:8" ht="13.25" customHeight="1" x14ac:dyDescent="0.15">
      <c r="A55" s="40">
        <v>460</v>
      </c>
      <c r="B55" s="41" t="s">
        <v>23</v>
      </c>
      <c r="C55" s="42"/>
      <c r="D55" s="31"/>
      <c r="E55" s="31"/>
      <c r="F55" s="32">
        <f t="shared" si="1"/>
        <v>0</v>
      </c>
      <c r="H55" s="43"/>
    </row>
    <row r="56" spans="1:8" ht="13.25" customHeight="1" x14ac:dyDescent="0.15">
      <c r="A56" s="40">
        <v>465</v>
      </c>
      <c r="B56" s="41" t="s">
        <v>68</v>
      </c>
      <c r="C56" s="42"/>
      <c r="D56" s="31"/>
      <c r="E56" s="31"/>
      <c r="F56" s="32">
        <f t="shared" si="1"/>
        <v>0</v>
      </c>
      <c r="H56" s="43"/>
    </row>
    <row r="57" spans="1:8" ht="13.25" customHeight="1" x14ac:dyDescent="0.15">
      <c r="A57" s="40">
        <v>470</v>
      </c>
      <c r="B57" s="4" t="s">
        <v>69</v>
      </c>
      <c r="C57" s="42"/>
      <c r="D57" s="31"/>
      <c r="E57" s="31"/>
      <c r="F57" s="32">
        <f t="shared" si="1"/>
        <v>0</v>
      </c>
      <c r="H57" s="43"/>
    </row>
    <row r="58" spans="1:8" ht="13.25" customHeight="1" x14ac:dyDescent="0.15">
      <c r="A58" s="40">
        <v>481</v>
      </c>
      <c r="B58" s="29" t="s">
        <v>70</v>
      </c>
      <c r="C58" s="42"/>
      <c r="D58" s="31"/>
      <c r="E58" s="31"/>
      <c r="F58" s="32">
        <f t="shared" si="1"/>
        <v>0</v>
      </c>
      <c r="H58" s="43"/>
    </row>
    <row r="59" spans="1:8" ht="13.25" customHeight="1" x14ac:dyDescent="0.15">
      <c r="A59" s="40">
        <v>482</v>
      </c>
      <c r="B59" s="29" t="s">
        <v>71</v>
      </c>
      <c r="C59" s="42"/>
      <c r="D59" s="31"/>
      <c r="E59" s="31"/>
      <c r="F59" s="32">
        <f t="shared" si="1"/>
        <v>0</v>
      </c>
      <c r="H59" s="43"/>
    </row>
    <row r="60" spans="1:8" ht="13.25" customHeight="1" x14ac:dyDescent="0.15">
      <c r="A60" s="40">
        <v>483</v>
      </c>
      <c r="B60" s="29" t="s">
        <v>72</v>
      </c>
      <c r="C60" s="42"/>
      <c r="D60" s="31"/>
      <c r="E60" s="31"/>
      <c r="F60" s="32">
        <f t="shared" si="1"/>
        <v>0</v>
      </c>
      <c r="H60" s="43"/>
    </row>
    <row r="61" spans="1:8" ht="13.25" customHeight="1" x14ac:dyDescent="0.15">
      <c r="A61" s="40">
        <v>490</v>
      </c>
      <c r="B61" s="29" t="s">
        <v>73</v>
      </c>
      <c r="C61" s="42"/>
      <c r="D61" s="31"/>
      <c r="E61" s="31"/>
      <c r="F61" s="32">
        <f t="shared" si="1"/>
        <v>0</v>
      </c>
      <c r="H61" s="43"/>
    </row>
    <row r="62" spans="1:8" ht="13.25" customHeight="1" x14ac:dyDescent="0.15">
      <c r="A62" s="56">
        <v>491</v>
      </c>
      <c r="B62" s="4" t="s">
        <v>109</v>
      </c>
      <c r="C62" s="42"/>
      <c r="D62" s="31"/>
      <c r="E62" s="31"/>
      <c r="F62" s="89"/>
      <c r="H62" s="43"/>
    </row>
    <row r="63" spans="1:8" ht="13.25" customHeight="1" x14ac:dyDescent="0.15">
      <c r="A63" s="45">
        <v>495</v>
      </c>
      <c r="B63" s="72" t="s">
        <v>74</v>
      </c>
      <c r="C63" s="73"/>
      <c r="D63" s="74"/>
      <c r="E63" s="74"/>
      <c r="F63" s="75">
        <f t="shared" si="1"/>
        <v>0</v>
      </c>
      <c r="H63" s="76"/>
    </row>
    <row r="64" spans="1:8" ht="13.25" customHeight="1" thickBot="1" x14ac:dyDescent="0.2">
      <c r="A64" s="46"/>
      <c r="E64" s="5" t="s">
        <v>2</v>
      </c>
      <c r="F64" s="69"/>
    </row>
    <row r="65" spans="1:10" ht="13.25" customHeight="1" x14ac:dyDescent="0.15">
      <c r="A65" s="23">
        <v>5</v>
      </c>
      <c r="B65" s="49" t="s">
        <v>75</v>
      </c>
      <c r="C65" s="25"/>
      <c r="D65" s="26">
        <f>SUM(D66:D74)</f>
        <v>0</v>
      </c>
      <c r="E65" s="26">
        <f>SUM(E66:E74)</f>
        <v>0</v>
      </c>
      <c r="F65" s="27">
        <f t="shared" ref="F65:F109" si="2">IF($E$7&gt;0,E65/$E$7,0)</f>
        <v>0</v>
      </c>
      <c r="J65" s="77"/>
    </row>
    <row r="66" spans="1:10" ht="13.25" customHeight="1" x14ac:dyDescent="0.15">
      <c r="A66" s="40">
        <v>510</v>
      </c>
      <c r="B66" s="41" t="s">
        <v>76</v>
      </c>
      <c r="C66" s="42"/>
      <c r="D66" s="31"/>
      <c r="E66" s="31"/>
      <c r="F66" s="44">
        <f t="shared" si="2"/>
        <v>0</v>
      </c>
      <c r="H66" s="33"/>
    </row>
    <row r="67" spans="1:10" ht="13.25" customHeight="1" x14ac:dyDescent="0.15">
      <c r="A67" s="40">
        <v>520</v>
      </c>
      <c r="B67" s="41" t="s">
        <v>24</v>
      </c>
      <c r="C67" s="42"/>
      <c r="D67" s="31"/>
      <c r="E67" s="31"/>
      <c r="F67" s="44">
        <f t="shared" si="2"/>
        <v>0</v>
      </c>
      <c r="H67" s="43"/>
    </row>
    <row r="68" spans="1:10" ht="13.25" customHeight="1" x14ac:dyDescent="0.15">
      <c r="A68" s="40">
        <v>530</v>
      </c>
      <c r="B68" s="41" t="s">
        <v>25</v>
      </c>
      <c r="C68" s="42"/>
      <c r="D68" s="31"/>
      <c r="E68" s="31"/>
      <c r="F68" s="44">
        <f t="shared" si="2"/>
        <v>0</v>
      </c>
      <c r="H68" s="43"/>
    </row>
    <row r="69" spans="1:10" ht="13.25" customHeight="1" x14ac:dyDescent="0.15">
      <c r="A69" s="40">
        <v>540</v>
      </c>
      <c r="B69" s="41" t="s">
        <v>77</v>
      </c>
      <c r="C69" s="42"/>
      <c r="D69" s="31"/>
      <c r="E69" s="31"/>
      <c r="F69" s="44">
        <f t="shared" si="2"/>
        <v>0</v>
      </c>
      <c r="H69" s="43"/>
    </row>
    <row r="70" spans="1:10" ht="13.25" customHeight="1" x14ac:dyDescent="0.15">
      <c r="A70" s="28">
        <v>550</v>
      </c>
      <c r="B70" s="50" t="s">
        <v>78</v>
      </c>
      <c r="C70" s="51"/>
      <c r="D70" s="52"/>
      <c r="E70" s="52"/>
      <c r="F70" s="78">
        <f t="shared" si="2"/>
        <v>0</v>
      </c>
      <c r="H70" s="53"/>
    </row>
    <row r="71" spans="1:10" ht="13.25" customHeight="1" x14ac:dyDescent="0.15">
      <c r="A71" s="40">
        <v>560</v>
      </c>
      <c r="B71" s="41" t="s">
        <v>79</v>
      </c>
      <c r="C71" s="42"/>
      <c r="D71" s="31"/>
      <c r="E71" s="31"/>
      <c r="F71" s="44">
        <f t="shared" si="2"/>
        <v>0</v>
      </c>
      <c r="H71" s="43"/>
    </row>
    <row r="72" spans="1:10" ht="13.25" customHeight="1" x14ac:dyDescent="0.15">
      <c r="A72" s="40">
        <v>570</v>
      </c>
      <c r="B72" s="41" t="s">
        <v>26</v>
      </c>
      <c r="C72" s="42"/>
      <c r="D72" s="31"/>
      <c r="E72" s="31"/>
      <c r="F72" s="44">
        <f t="shared" si="2"/>
        <v>0</v>
      </c>
      <c r="H72" s="43"/>
    </row>
    <row r="73" spans="1:10" ht="13.25" customHeight="1" x14ac:dyDescent="0.15">
      <c r="A73" s="40">
        <v>580</v>
      </c>
      <c r="B73" s="41" t="s">
        <v>27</v>
      </c>
      <c r="C73" s="42"/>
      <c r="D73" s="31"/>
      <c r="E73" s="31"/>
      <c r="F73" s="44">
        <f t="shared" si="2"/>
        <v>0</v>
      </c>
      <c r="H73" s="43"/>
    </row>
    <row r="74" spans="1:10" ht="13.25" customHeight="1" thickBot="1" x14ac:dyDescent="0.2">
      <c r="A74" s="34">
        <v>590</v>
      </c>
      <c r="B74" s="54" t="s">
        <v>80</v>
      </c>
      <c r="C74" s="36"/>
      <c r="D74" s="37"/>
      <c r="E74" s="37"/>
      <c r="F74" s="68">
        <f t="shared" si="2"/>
        <v>0</v>
      </c>
      <c r="H74" s="39"/>
    </row>
    <row r="75" spans="1:10" ht="13.25" customHeight="1" x14ac:dyDescent="0.15">
      <c r="A75" s="55">
        <v>6</v>
      </c>
      <c r="B75" s="24" t="s">
        <v>81</v>
      </c>
      <c r="C75" s="25"/>
      <c r="D75" s="26">
        <f>SUM(D76:D84)</f>
        <v>0</v>
      </c>
      <c r="E75" s="26">
        <f>SUM(E76:E84)</f>
        <v>0</v>
      </c>
      <c r="F75" s="27">
        <f t="shared" si="2"/>
        <v>0</v>
      </c>
      <c r="J75" s="77"/>
    </row>
    <row r="76" spans="1:10" ht="13.25" customHeight="1" x14ac:dyDescent="0.15">
      <c r="A76" s="56">
        <v>610</v>
      </c>
      <c r="B76" s="29" t="s">
        <v>82</v>
      </c>
      <c r="C76" s="42"/>
      <c r="D76" s="31"/>
      <c r="E76" s="31"/>
      <c r="F76" s="32">
        <f t="shared" si="2"/>
        <v>0</v>
      </c>
      <c r="H76" s="33"/>
      <c r="J76" s="77"/>
    </row>
    <row r="77" spans="1:10" ht="13.25" customHeight="1" x14ac:dyDescent="0.15">
      <c r="A77" s="56">
        <v>620</v>
      </c>
      <c r="B77" s="29" t="s">
        <v>83</v>
      </c>
      <c r="C77" s="42"/>
      <c r="D77" s="31"/>
      <c r="E77" s="31"/>
      <c r="F77" s="32">
        <f t="shared" si="2"/>
        <v>0</v>
      </c>
      <c r="H77" s="43"/>
    </row>
    <row r="78" spans="1:10" ht="13.25" customHeight="1" x14ac:dyDescent="0.15">
      <c r="A78" s="56">
        <v>630</v>
      </c>
      <c r="B78" s="29" t="s">
        <v>84</v>
      </c>
      <c r="C78" s="42"/>
      <c r="D78" s="31"/>
      <c r="E78" s="31"/>
      <c r="F78" s="32">
        <f t="shared" si="2"/>
        <v>0</v>
      </c>
      <c r="H78" s="43"/>
    </row>
    <row r="79" spans="1:10" ht="13.25" customHeight="1" x14ac:dyDescent="0.15">
      <c r="A79" s="56">
        <v>650</v>
      </c>
      <c r="B79" s="29" t="s">
        <v>85</v>
      </c>
      <c r="C79" s="42"/>
      <c r="D79" s="31"/>
      <c r="E79" s="31"/>
      <c r="F79" s="32">
        <f t="shared" si="2"/>
        <v>0</v>
      </c>
      <c r="H79" s="43"/>
    </row>
    <row r="80" spans="1:10" ht="13.25" customHeight="1" x14ac:dyDescent="0.15">
      <c r="A80" s="56">
        <v>660</v>
      </c>
      <c r="B80" s="29" t="s">
        <v>86</v>
      </c>
      <c r="C80" s="42"/>
      <c r="D80" s="31"/>
      <c r="E80" s="31"/>
      <c r="F80" s="32">
        <f t="shared" si="2"/>
        <v>0</v>
      </c>
      <c r="H80" s="43"/>
    </row>
    <row r="81" spans="1:16" ht="13.25" customHeight="1" x14ac:dyDescent="0.15">
      <c r="A81" s="56">
        <v>670</v>
      </c>
      <c r="B81" s="29" t="s">
        <v>87</v>
      </c>
      <c r="C81" s="42"/>
      <c r="D81" s="31"/>
      <c r="E81" s="31"/>
      <c r="F81" s="32">
        <f t="shared" si="2"/>
        <v>0</v>
      </c>
      <c r="H81" s="57"/>
    </row>
    <row r="82" spans="1:16" ht="13.25" customHeight="1" x14ac:dyDescent="0.15">
      <c r="A82" s="56">
        <v>680</v>
      </c>
      <c r="B82" s="29" t="s">
        <v>88</v>
      </c>
      <c r="C82" s="42"/>
      <c r="D82" s="31"/>
      <c r="E82" s="31"/>
      <c r="F82" s="32">
        <f t="shared" si="2"/>
        <v>0</v>
      </c>
      <c r="H82" s="57"/>
    </row>
    <row r="83" spans="1:16" ht="13.25" customHeight="1" x14ac:dyDescent="0.15">
      <c r="A83" s="28">
        <v>690</v>
      </c>
      <c r="B83" s="29" t="s">
        <v>89</v>
      </c>
      <c r="C83" s="42"/>
      <c r="D83" s="31"/>
      <c r="E83" s="31"/>
      <c r="F83" s="32">
        <f t="shared" si="2"/>
        <v>0</v>
      </c>
      <c r="H83" s="43"/>
    </row>
    <row r="84" spans="1:16" ht="13.25" customHeight="1" thickBot="1" x14ac:dyDescent="0.2">
      <c r="A84" s="45">
        <v>695</v>
      </c>
      <c r="B84" s="72" t="s">
        <v>90</v>
      </c>
      <c r="C84" s="73"/>
      <c r="D84" s="74"/>
      <c r="E84" s="74"/>
      <c r="F84" s="75">
        <f t="shared" si="2"/>
        <v>0</v>
      </c>
      <c r="H84" s="76"/>
    </row>
    <row r="85" spans="1:16" ht="13.25" customHeight="1" x14ac:dyDescent="0.15">
      <c r="A85" s="23">
        <v>7</v>
      </c>
      <c r="B85" s="49" t="s">
        <v>91</v>
      </c>
      <c r="C85" s="25"/>
      <c r="D85" s="26">
        <f>SUM(D86:D89)</f>
        <v>0</v>
      </c>
      <c r="E85" s="26">
        <f>SUM(E86:E89)</f>
        <v>0</v>
      </c>
      <c r="F85" s="27">
        <f t="shared" si="2"/>
        <v>0</v>
      </c>
      <c r="J85" s="77"/>
    </row>
    <row r="86" spans="1:16" ht="13.25" customHeight="1" x14ac:dyDescent="0.15">
      <c r="A86" s="40">
        <v>710</v>
      </c>
      <c r="B86" s="29" t="s">
        <v>92</v>
      </c>
      <c r="C86" s="42"/>
      <c r="D86" s="31"/>
      <c r="E86" s="31"/>
      <c r="F86" s="44">
        <f t="shared" si="2"/>
        <v>0</v>
      </c>
      <c r="H86" s="33"/>
    </row>
    <row r="87" spans="1:16" ht="13.25" customHeight="1" x14ac:dyDescent="0.15">
      <c r="A87" s="40">
        <v>720</v>
      </c>
      <c r="B87" s="29" t="s">
        <v>93</v>
      </c>
      <c r="C87" s="42"/>
      <c r="D87" s="31"/>
      <c r="E87" s="31"/>
      <c r="F87" s="44">
        <f t="shared" si="2"/>
        <v>0</v>
      </c>
      <c r="H87" s="53"/>
    </row>
    <row r="88" spans="1:16" ht="13.25" customHeight="1" x14ac:dyDescent="0.15">
      <c r="A88" s="40">
        <v>730</v>
      </c>
      <c r="B88" s="29" t="s">
        <v>94</v>
      </c>
      <c r="C88" s="42"/>
      <c r="D88" s="31"/>
      <c r="E88" s="31"/>
      <c r="F88" s="44">
        <f t="shared" si="2"/>
        <v>0</v>
      </c>
      <c r="H88" s="43"/>
    </row>
    <row r="89" spans="1:16" ht="13.25" customHeight="1" x14ac:dyDescent="0.15">
      <c r="A89" s="34">
        <v>740</v>
      </c>
      <c r="B89" s="54" t="s">
        <v>95</v>
      </c>
      <c r="C89" s="36"/>
      <c r="D89" s="37"/>
      <c r="E89" s="37"/>
      <c r="F89" s="68">
        <f t="shared" si="2"/>
        <v>0</v>
      </c>
      <c r="H89" s="39"/>
      <c r="J89" s="47"/>
    </row>
    <row r="90" spans="1:16" ht="13.25" customHeight="1" x14ac:dyDescent="0.15">
      <c r="A90" s="58"/>
      <c r="B90" s="59" t="s">
        <v>96</v>
      </c>
      <c r="C90" s="79" t="s">
        <v>111</v>
      </c>
      <c r="D90" s="66">
        <f>D65+D85+D53+D57+D58</f>
        <v>0</v>
      </c>
      <c r="E90" s="66">
        <f>E65+E85+E53+E57+E58</f>
        <v>0</v>
      </c>
      <c r="F90" s="67">
        <f t="shared" si="2"/>
        <v>0</v>
      </c>
    </row>
    <row r="91" spans="1:16" ht="13.25" customHeight="1" x14ac:dyDescent="0.15">
      <c r="A91" s="58"/>
      <c r="B91" s="60" t="s">
        <v>97</v>
      </c>
      <c r="C91" s="65" t="s">
        <v>110</v>
      </c>
      <c r="D91" s="66">
        <f>SUM(D85,D16,D19,D25,D55)</f>
        <v>0</v>
      </c>
      <c r="E91" s="66">
        <f>SUM(E85,E16,E25,E55)</f>
        <v>0</v>
      </c>
      <c r="F91" s="67">
        <f t="shared" si="2"/>
        <v>0</v>
      </c>
      <c r="P91" s="47"/>
    </row>
    <row r="92" spans="1:16" ht="13.25" customHeight="1" thickBot="1" x14ac:dyDescent="0.2">
      <c r="A92" s="61"/>
      <c r="B92" s="62" t="s">
        <v>98</v>
      </c>
      <c r="C92" s="80" t="str">
        <f>"(5)+7+251+305+311+315+316+460"</f>
        <v>(5)+7+251+305+311+315+316+460</v>
      </c>
      <c r="D92" s="81">
        <f>SUM(D16,D19,D91,D30:D31,D55)</f>
        <v>0</v>
      </c>
      <c r="E92" s="81">
        <f>SUM(E16,E25,E28,E30:E31,E55,E65,E85)</f>
        <v>0</v>
      </c>
      <c r="F92" s="82">
        <f t="shared" si="2"/>
        <v>0</v>
      </c>
    </row>
    <row r="93" spans="1:16" ht="13.25" customHeight="1" x14ac:dyDescent="0.15">
      <c r="A93" s="23">
        <v>8</v>
      </c>
      <c r="B93" s="24" t="s">
        <v>99</v>
      </c>
      <c r="C93" s="25"/>
      <c r="D93" s="26">
        <f>SUM(D94:D108)</f>
        <v>0</v>
      </c>
      <c r="E93" s="26">
        <f>SUM(E94:E108)</f>
        <v>0</v>
      </c>
      <c r="F93" s="27">
        <f t="shared" si="2"/>
        <v>0</v>
      </c>
      <c r="J93" s="77"/>
    </row>
    <row r="94" spans="1:16" ht="13.25" customHeight="1" x14ac:dyDescent="0.15">
      <c r="A94" s="40">
        <v>801</v>
      </c>
      <c r="B94" s="29" t="s">
        <v>28</v>
      </c>
      <c r="C94" s="42"/>
      <c r="D94" s="31"/>
      <c r="E94" s="31"/>
      <c r="F94" s="32">
        <f t="shared" si="2"/>
        <v>0</v>
      </c>
      <c r="H94" s="63"/>
    </row>
    <row r="95" spans="1:16" ht="13.25" customHeight="1" x14ac:dyDescent="0.15">
      <c r="A95" s="40">
        <v>802</v>
      </c>
      <c r="B95" s="29" t="s">
        <v>29</v>
      </c>
      <c r="C95" s="42"/>
      <c r="D95" s="31"/>
      <c r="E95" s="31"/>
      <c r="F95" s="32">
        <f t="shared" si="2"/>
        <v>0</v>
      </c>
      <c r="H95" s="57"/>
    </row>
    <row r="96" spans="1:16" ht="13.25" customHeight="1" x14ac:dyDescent="0.15">
      <c r="A96" s="40">
        <v>803</v>
      </c>
      <c r="B96" s="29" t="s">
        <v>30</v>
      </c>
      <c r="C96" s="42"/>
      <c r="D96" s="31"/>
      <c r="E96" s="31"/>
      <c r="F96" s="32">
        <f t="shared" si="2"/>
        <v>0</v>
      </c>
      <c r="H96" s="57"/>
    </row>
    <row r="97" spans="1:9" ht="13.25" customHeight="1" x14ac:dyDescent="0.15">
      <c r="A97" s="40">
        <v>804</v>
      </c>
      <c r="B97" s="29" t="s">
        <v>100</v>
      </c>
      <c r="C97" s="42"/>
      <c r="D97" s="31"/>
      <c r="E97" s="31"/>
      <c r="F97" s="32">
        <f t="shared" si="2"/>
        <v>0</v>
      </c>
      <c r="H97" s="57"/>
    </row>
    <row r="98" spans="1:9" ht="13.25" customHeight="1" x14ac:dyDescent="0.15">
      <c r="A98" s="40">
        <v>805</v>
      </c>
      <c r="B98" s="29" t="s">
        <v>101</v>
      </c>
      <c r="C98" s="42"/>
      <c r="D98" s="31"/>
      <c r="E98" s="31"/>
      <c r="F98" s="32">
        <f t="shared" si="2"/>
        <v>0</v>
      </c>
      <c r="H98" s="57"/>
    </row>
    <row r="99" spans="1:9" ht="13.25" customHeight="1" x14ac:dyDescent="0.15">
      <c r="A99" s="40">
        <v>806</v>
      </c>
      <c r="B99" s="29" t="s">
        <v>102</v>
      </c>
      <c r="C99" s="42"/>
      <c r="D99" s="31"/>
      <c r="E99" s="31"/>
      <c r="F99" s="32">
        <f t="shared" si="2"/>
        <v>0</v>
      </c>
      <c r="H99" s="57"/>
    </row>
    <row r="100" spans="1:9" ht="13.25" customHeight="1" x14ac:dyDescent="0.15">
      <c r="A100" s="40">
        <v>807</v>
      </c>
      <c r="B100" s="41" t="s">
        <v>31</v>
      </c>
      <c r="C100" s="42"/>
      <c r="D100" s="31"/>
      <c r="E100" s="31"/>
      <c r="F100" s="32">
        <f t="shared" si="2"/>
        <v>0</v>
      </c>
      <c r="H100" s="57"/>
    </row>
    <row r="101" spans="1:9" ht="13.25" customHeight="1" x14ac:dyDescent="0.15">
      <c r="A101" s="40">
        <v>820</v>
      </c>
      <c r="B101" s="41" t="s">
        <v>103</v>
      </c>
      <c r="C101" s="42"/>
      <c r="D101" s="31"/>
      <c r="E101" s="31"/>
      <c r="F101" s="32">
        <f t="shared" si="2"/>
        <v>0</v>
      </c>
      <c r="H101" s="57"/>
    </row>
    <row r="102" spans="1:9" ht="13.25" customHeight="1" x14ac:dyDescent="0.15">
      <c r="A102" s="40">
        <v>830</v>
      </c>
      <c r="B102" s="41" t="s">
        <v>104</v>
      </c>
      <c r="C102" s="42"/>
      <c r="D102" s="31"/>
      <c r="E102" s="31"/>
      <c r="F102" s="32">
        <f t="shared" si="2"/>
        <v>0</v>
      </c>
      <c r="H102" s="43"/>
    </row>
    <row r="103" spans="1:9" ht="13.25" customHeight="1" x14ac:dyDescent="0.15">
      <c r="A103" s="40">
        <v>840</v>
      </c>
      <c r="B103" s="41" t="s">
        <v>32</v>
      </c>
      <c r="C103" s="42"/>
      <c r="D103" s="31"/>
      <c r="E103" s="31"/>
      <c r="F103" s="32">
        <f t="shared" si="2"/>
        <v>0</v>
      </c>
      <c r="H103" s="43"/>
    </row>
    <row r="104" spans="1:9" ht="13.25" customHeight="1" x14ac:dyDescent="0.15">
      <c r="A104" s="40">
        <v>850</v>
      </c>
      <c r="B104" s="41" t="s">
        <v>105</v>
      </c>
      <c r="C104" s="42"/>
      <c r="D104" s="31"/>
      <c r="E104" s="31"/>
      <c r="F104" s="32">
        <f t="shared" si="2"/>
        <v>0</v>
      </c>
      <c r="H104" s="43"/>
    </row>
    <row r="105" spans="1:9" ht="13.25" customHeight="1" x14ac:dyDescent="0.15">
      <c r="A105" s="40">
        <v>860</v>
      </c>
      <c r="B105" s="41" t="s">
        <v>33</v>
      </c>
      <c r="C105" s="42"/>
      <c r="D105" s="31"/>
      <c r="E105" s="31"/>
      <c r="F105" s="32">
        <f t="shared" si="2"/>
        <v>0</v>
      </c>
      <c r="H105" s="43"/>
    </row>
    <row r="106" spans="1:9" ht="13.25" customHeight="1" x14ac:dyDescent="0.15">
      <c r="A106" s="40">
        <v>870</v>
      </c>
      <c r="B106" s="41" t="s">
        <v>106</v>
      </c>
      <c r="C106" s="42"/>
      <c r="D106" s="31"/>
      <c r="E106" s="31"/>
      <c r="F106" s="32">
        <f t="shared" si="2"/>
        <v>0</v>
      </c>
      <c r="H106" s="43"/>
      <c r="I106" s="64"/>
    </row>
    <row r="107" spans="1:9" ht="13.25" customHeight="1" x14ac:dyDescent="0.15">
      <c r="A107" s="40">
        <v>880</v>
      </c>
      <c r="B107" s="29" t="s">
        <v>107</v>
      </c>
      <c r="C107" s="42"/>
      <c r="D107" s="31"/>
      <c r="E107" s="31"/>
      <c r="F107" s="32">
        <f t="shared" si="2"/>
        <v>0</v>
      </c>
      <c r="H107" s="43"/>
      <c r="I107" s="64"/>
    </row>
    <row r="108" spans="1:9" ht="13.25" customHeight="1" x14ac:dyDescent="0.15">
      <c r="A108" s="56">
        <v>890</v>
      </c>
      <c r="B108" s="41" t="s">
        <v>99</v>
      </c>
      <c r="C108" s="42"/>
      <c r="D108" s="31"/>
      <c r="E108" s="31"/>
      <c r="F108" s="44">
        <f t="shared" si="2"/>
        <v>0</v>
      </c>
      <c r="H108" s="39"/>
    </row>
    <row r="109" spans="1:9" ht="13.25" customHeight="1" x14ac:dyDescent="0.15">
      <c r="A109" s="83"/>
      <c r="B109" s="84" t="s">
        <v>108</v>
      </c>
      <c r="C109" s="85"/>
      <c r="D109" s="86">
        <f>SUMIF(G9:G108,"=1",D9:D108)</f>
        <v>0</v>
      </c>
      <c r="E109" s="87">
        <f>SUMIF(H9:H108,"=1",E9:E108)</f>
        <v>0</v>
      </c>
      <c r="F109" s="88">
        <f t="shared" si="2"/>
        <v>0</v>
      </c>
    </row>
    <row r="110" spans="1:9" ht="13.25" customHeight="1" x14ac:dyDescent="0.15">
      <c r="A110" s="46"/>
      <c r="F110" s="48"/>
    </row>
  </sheetData>
  <sheetProtection formatCells="0" formatColumns="0" formatRows="0" insertColumns="0" insertRows="0"/>
  <mergeCells count="2">
    <mergeCell ref="D3:F4"/>
    <mergeCell ref="A1:B1"/>
  </mergeCells>
  <pageMargins left="0.98425196850393704" right="0.43307086614173229" top="0.39370078740157483" bottom="0.39370078740157483" header="0.31496062992125984" footer="0.31496062992125984"/>
  <pageSetup paperSize="9" scale="98" fitToHeight="3"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6AA88-484B-AC40-95B5-94AFD82266DF}">
  <sheetPr>
    <tabColor rgb="FFA02B93"/>
    <pageSetUpPr fitToPage="1"/>
  </sheetPr>
  <dimension ref="A1:P110"/>
  <sheetViews>
    <sheetView showRuler="0" zoomScale="120" zoomScaleNormal="120" zoomScalePageLayoutView="98" workbookViewId="0">
      <selection activeCell="B29" sqref="B29"/>
    </sheetView>
  </sheetViews>
  <sheetFormatPr baseColWidth="10" defaultColWidth="10.1640625" defaultRowHeight="13.25" customHeight="1" x14ac:dyDescent="0.15"/>
  <cols>
    <col min="1" max="1" width="5.1640625" style="4" customWidth="1"/>
    <col min="2" max="2" width="34.1640625" style="4" customWidth="1"/>
    <col min="3" max="3" width="13.6640625" style="4" customWidth="1"/>
    <col min="4" max="5" width="8.6640625" style="4" customWidth="1"/>
    <col min="6" max="6" width="4.6640625" style="70" customWidth="1"/>
    <col min="7" max="7" width="1.6640625" style="4" customWidth="1"/>
    <col min="8" max="8" width="4.1640625" style="22" customWidth="1"/>
    <col min="9" max="12" width="10.1640625" style="4"/>
    <col min="13" max="13" width="10.6640625" style="4" customWidth="1"/>
    <col min="14" max="16384" width="10.1640625" style="4"/>
  </cols>
  <sheetData>
    <row r="1" spans="1:8" ht="14.25" customHeight="1" x14ac:dyDescent="0.15">
      <c r="A1" s="131" t="s">
        <v>118</v>
      </c>
      <c r="B1" s="131"/>
      <c r="C1" s="1"/>
      <c r="D1" s="1"/>
      <c r="E1" s="1"/>
      <c r="F1" s="2"/>
      <c r="G1" s="1"/>
      <c r="H1" s="3"/>
    </row>
    <row r="2" spans="1:8" ht="13.25" customHeight="1" x14ac:dyDescent="0.15">
      <c r="A2" s="5" t="s">
        <v>34</v>
      </c>
      <c r="B2" s="96" t="s">
        <v>116</v>
      </c>
      <c r="C2" s="5" t="s">
        <v>35</v>
      </c>
      <c r="D2" s="6">
        <v>45292</v>
      </c>
      <c r="E2" s="7"/>
      <c r="F2" s="8"/>
      <c r="G2" s="1"/>
      <c r="H2" s="3"/>
    </row>
    <row r="3" spans="1:8" ht="13.25" customHeight="1" x14ac:dyDescent="0.15">
      <c r="A3" s="5" t="s">
        <v>0</v>
      </c>
      <c r="B3" s="97"/>
      <c r="C3" s="5" t="s">
        <v>36</v>
      </c>
      <c r="D3" s="125"/>
      <c r="E3" s="126"/>
      <c r="F3" s="127"/>
      <c r="G3" s="1"/>
      <c r="H3" s="3"/>
    </row>
    <row r="4" spans="1:8" ht="13.25" customHeight="1" x14ac:dyDescent="0.15">
      <c r="A4" s="5" t="s">
        <v>1</v>
      </c>
      <c r="B4" s="97" t="s">
        <v>37</v>
      </c>
      <c r="C4" s="5"/>
      <c r="D4" s="128"/>
      <c r="E4" s="129"/>
      <c r="F4" s="130"/>
      <c r="G4" s="1"/>
      <c r="H4" s="3"/>
    </row>
    <row r="5" spans="1:8" ht="31.5" customHeight="1" thickBot="1" x14ac:dyDescent="0.2">
      <c r="A5" s="5"/>
      <c r="B5" s="9"/>
      <c r="C5" s="5"/>
      <c r="D5" s="71" t="s">
        <v>38</v>
      </c>
      <c r="E5" s="10" t="s">
        <v>2</v>
      </c>
      <c r="F5" s="11"/>
      <c r="G5" s="1"/>
      <c r="H5" s="3"/>
    </row>
    <row r="6" spans="1:8" ht="13.25" customHeight="1" thickBot="1" x14ac:dyDescent="0.2">
      <c r="A6" s="12"/>
      <c r="B6" s="13" t="s">
        <v>39</v>
      </c>
      <c r="C6" s="14"/>
      <c r="D6" s="15">
        <f>D7</f>
        <v>0</v>
      </c>
      <c r="E6" s="15">
        <f>E7</f>
        <v>125000</v>
      </c>
      <c r="F6" s="16">
        <f>IF($E$6&gt;0,E6/$E$6,0)</f>
        <v>1</v>
      </c>
      <c r="H6" s="17" t="s">
        <v>40</v>
      </c>
    </row>
    <row r="7" spans="1:8" ht="13.25" customHeight="1" thickBot="1" x14ac:dyDescent="0.2">
      <c r="A7" s="18"/>
      <c r="B7" s="13" t="s">
        <v>41</v>
      </c>
      <c r="C7" s="19"/>
      <c r="D7" s="20">
        <f>SUM(D8,D11,D22,D48,D65,D75,D85,D93)</f>
        <v>0</v>
      </c>
      <c r="E7" s="20">
        <f>SUM(E8,E11,E22,E48,E65,E75,E85,E93)</f>
        <v>125000</v>
      </c>
      <c r="F7" s="21">
        <f>IF($E$6&gt;0,E7/$E$6,0)</f>
        <v>1</v>
      </c>
    </row>
    <row r="8" spans="1:8" ht="13.25" customHeight="1" x14ac:dyDescent="0.15">
      <c r="A8" s="23">
        <v>1</v>
      </c>
      <c r="B8" s="24" t="s">
        <v>3</v>
      </c>
      <c r="C8" s="25"/>
      <c r="D8" s="26">
        <f>SUM(D9:D10)</f>
        <v>0</v>
      </c>
      <c r="E8" s="26">
        <f>SUM(E9:E10)</f>
        <v>0</v>
      </c>
      <c r="F8" s="27">
        <f t="shared" ref="F8:F36" si="0">IF($E$7&gt;0,E8/$E$7,0)</f>
        <v>0</v>
      </c>
    </row>
    <row r="9" spans="1:8" ht="13.25" customHeight="1" x14ac:dyDescent="0.15">
      <c r="A9" s="28">
        <v>110</v>
      </c>
      <c r="B9" s="29" t="s">
        <v>42</v>
      </c>
      <c r="C9" s="30"/>
      <c r="D9" s="31"/>
      <c r="E9" s="31"/>
      <c r="F9" s="32">
        <f t="shared" si="0"/>
        <v>0</v>
      </c>
      <c r="H9" s="33"/>
    </row>
    <row r="10" spans="1:8" ht="13.25" customHeight="1" thickBot="1" x14ac:dyDescent="0.2">
      <c r="A10" s="34">
        <v>120</v>
      </c>
      <c r="B10" s="35" t="s">
        <v>43</v>
      </c>
      <c r="C10" s="36"/>
      <c r="D10" s="37"/>
      <c r="E10" s="37"/>
      <c r="F10" s="38">
        <f t="shared" si="0"/>
        <v>0</v>
      </c>
      <c r="H10" s="39"/>
    </row>
    <row r="11" spans="1:8" ht="13.25" customHeight="1" x14ac:dyDescent="0.15">
      <c r="A11" s="23">
        <v>2</v>
      </c>
      <c r="B11" s="24" t="s">
        <v>44</v>
      </c>
      <c r="C11" s="25"/>
      <c r="D11" s="26">
        <f>SUM(D12:D21)</f>
        <v>0</v>
      </c>
      <c r="E11" s="26">
        <f>SUM(E12:E21)</f>
        <v>45000</v>
      </c>
      <c r="F11" s="27">
        <f t="shared" si="0"/>
        <v>0.36</v>
      </c>
    </row>
    <row r="12" spans="1:8" ht="13.25" customHeight="1" x14ac:dyDescent="0.15">
      <c r="A12" s="40">
        <v>202</v>
      </c>
      <c r="B12" s="41" t="s">
        <v>45</v>
      </c>
      <c r="C12" s="42"/>
      <c r="D12" s="31"/>
      <c r="E12" s="31"/>
      <c r="F12" s="32">
        <f t="shared" si="0"/>
        <v>0</v>
      </c>
      <c r="H12" s="43"/>
    </row>
    <row r="13" spans="1:8" ht="13.25" customHeight="1" x14ac:dyDescent="0.15">
      <c r="A13" s="40">
        <v>203</v>
      </c>
      <c r="B13" s="41" t="s">
        <v>46</v>
      </c>
      <c r="C13" s="42"/>
      <c r="D13" s="31"/>
      <c r="E13" s="31"/>
      <c r="F13" s="32">
        <f t="shared" si="0"/>
        <v>0</v>
      </c>
      <c r="H13" s="43"/>
    </row>
    <row r="14" spans="1:8" ht="13.25" customHeight="1" x14ac:dyDescent="0.15">
      <c r="A14" s="40">
        <v>210</v>
      </c>
      <c r="B14" s="41" t="s">
        <v>47</v>
      </c>
      <c r="C14" s="42"/>
      <c r="D14" s="31"/>
      <c r="E14" s="31">
        <v>45000</v>
      </c>
      <c r="F14" s="32">
        <f t="shared" si="0"/>
        <v>0.36</v>
      </c>
      <c r="H14" s="43"/>
    </row>
    <row r="15" spans="1:8" ht="13.25" customHeight="1" x14ac:dyDescent="0.15">
      <c r="A15" s="40">
        <v>220</v>
      </c>
      <c r="B15" s="41" t="s">
        <v>48</v>
      </c>
      <c r="C15" s="42"/>
      <c r="D15" s="31"/>
      <c r="E15" s="31"/>
      <c r="F15" s="32">
        <f t="shared" si="0"/>
        <v>0</v>
      </c>
      <c r="H15" s="43"/>
    </row>
    <row r="16" spans="1:8" ht="13.25" customHeight="1" x14ac:dyDescent="0.15">
      <c r="A16" s="40">
        <v>251</v>
      </c>
      <c r="B16" s="41" t="s">
        <v>49</v>
      </c>
      <c r="C16" s="42"/>
      <c r="D16" s="31"/>
      <c r="E16" s="31"/>
      <c r="F16" s="32">
        <f t="shared" si="0"/>
        <v>0</v>
      </c>
      <c r="H16" s="43"/>
    </row>
    <row r="17" spans="1:8" ht="13.25" customHeight="1" x14ac:dyDescent="0.15">
      <c r="A17" s="40">
        <v>252</v>
      </c>
      <c r="B17" s="41" t="s">
        <v>50</v>
      </c>
      <c r="C17" s="42"/>
      <c r="D17" s="31"/>
      <c r="E17" s="31"/>
      <c r="F17" s="32">
        <f t="shared" si="0"/>
        <v>0</v>
      </c>
      <c r="H17" s="43"/>
    </row>
    <row r="18" spans="1:8" ht="13.25" customHeight="1" x14ac:dyDescent="0.15">
      <c r="A18" s="40">
        <v>253</v>
      </c>
      <c r="B18" s="41" t="s">
        <v>51</v>
      </c>
      <c r="C18" s="42"/>
      <c r="D18" s="31"/>
      <c r="E18" s="31"/>
      <c r="F18" s="32">
        <f t="shared" si="0"/>
        <v>0</v>
      </c>
      <c r="H18" s="43"/>
    </row>
    <row r="19" spans="1:8" ht="13.25" customHeight="1" x14ac:dyDescent="0.15">
      <c r="A19" s="40">
        <v>254</v>
      </c>
      <c r="B19" s="41" t="s">
        <v>52</v>
      </c>
      <c r="C19" s="42"/>
      <c r="D19" s="31"/>
      <c r="E19" s="31"/>
      <c r="F19" s="32">
        <f t="shared" si="0"/>
        <v>0</v>
      </c>
      <c r="H19" s="43"/>
    </row>
    <row r="20" spans="1:8" ht="13.25" customHeight="1" x14ac:dyDescent="0.15">
      <c r="A20" s="40">
        <v>255</v>
      </c>
      <c r="B20" s="41" t="s">
        <v>53</v>
      </c>
      <c r="C20" s="42"/>
      <c r="D20" s="31"/>
      <c r="E20" s="31"/>
      <c r="F20" s="32">
        <f t="shared" si="0"/>
        <v>0</v>
      </c>
      <c r="H20" s="43"/>
    </row>
    <row r="21" spans="1:8" ht="13.25" customHeight="1" thickBot="1" x14ac:dyDescent="0.2">
      <c r="A21" s="34">
        <v>260</v>
      </c>
      <c r="B21" s="35" t="s">
        <v>54</v>
      </c>
      <c r="C21" s="36"/>
      <c r="D21" s="37"/>
      <c r="E21" s="37"/>
      <c r="F21" s="38">
        <f t="shared" si="0"/>
        <v>0</v>
      </c>
      <c r="H21" s="39"/>
    </row>
    <row r="22" spans="1:8" ht="13.25" customHeight="1" x14ac:dyDescent="0.15">
      <c r="A22" s="23">
        <v>3</v>
      </c>
      <c r="B22" s="24" t="s">
        <v>55</v>
      </c>
      <c r="C22" s="25"/>
      <c r="D22" s="26">
        <f>SUM(D23:D47)</f>
        <v>0</v>
      </c>
      <c r="E22" s="26">
        <f>SUM(E23:E47)</f>
        <v>80000</v>
      </c>
      <c r="F22" s="27">
        <f t="shared" si="0"/>
        <v>0.64</v>
      </c>
    </row>
    <row r="23" spans="1:8" ht="13.25" customHeight="1" x14ac:dyDescent="0.15">
      <c r="A23" s="40">
        <v>301</v>
      </c>
      <c r="B23" s="29" t="s">
        <v>4</v>
      </c>
      <c r="C23" s="42"/>
      <c r="D23" s="31"/>
      <c r="E23" s="31"/>
      <c r="F23" s="44">
        <f t="shared" si="0"/>
        <v>0</v>
      </c>
      <c r="H23" s="33"/>
    </row>
    <row r="24" spans="1:8" ht="13.25" customHeight="1" x14ac:dyDescent="0.15">
      <c r="A24" s="40">
        <v>302</v>
      </c>
      <c r="B24" s="29" t="s">
        <v>5</v>
      </c>
      <c r="C24" s="42"/>
      <c r="D24" s="31"/>
      <c r="E24" s="31"/>
      <c r="F24" s="44">
        <f t="shared" si="0"/>
        <v>0</v>
      </c>
      <c r="H24" s="43"/>
    </row>
    <row r="25" spans="1:8" ht="13.25" customHeight="1" x14ac:dyDescent="0.15">
      <c r="A25" s="40">
        <v>305</v>
      </c>
      <c r="B25" s="29" t="s">
        <v>6</v>
      </c>
      <c r="C25" s="42"/>
      <c r="D25" s="31"/>
      <c r="E25" s="31"/>
      <c r="F25" s="44">
        <f t="shared" si="0"/>
        <v>0</v>
      </c>
      <c r="H25" s="43"/>
    </row>
    <row r="26" spans="1:8" ht="13.25" customHeight="1" x14ac:dyDescent="0.15">
      <c r="A26" s="40">
        <v>306</v>
      </c>
      <c r="B26" s="29" t="s">
        <v>7</v>
      </c>
      <c r="C26" s="42"/>
      <c r="D26" s="31"/>
      <c r="E26" s="31"/>
      <c r="F26" s="44">
        <f t="shared" si="0"/>
        <v>0</v>
      </c>
      <c r="H26" s="43"/>
    </row>
    <row r="27" spans="1:8" ht="13.25" customHeight="1" x14ac:dyDescent="0.15">
      <c r="A27" s="40">
        <v>307</v>
      </c>
      <c r="B27" s="29" t="s">
        <v>8</v>
      </c>
      <c r="C27" s="42"/>
      <c r="D27" s="31"/>
      <c r="E27" s="31"/>
      <c r="F27" s="44">
        <f t="shared" si="0"/>
        <v>0</v>
      </c>
      <c r="H27" s="43"/>
    </row>
    <row r="28" spans="1:8" ht="13.25" customHeight="1" x14ac:dyDescent="0.15">
      <c r="A28" s="40">
        <v>311</v>
      </c>
      <c r="B28" s="29" t="s">
        <v>9</v>
      </c>
      <c r="C28" s="42"/>
      <c r="D28" s="31"/>
      <c r="E28" s="31"/>
      <c r="F28" s="32">
        <f t="shared" si="0"/>
        <v>0</v>
      </c>
      <c r="H28" s="43"/>
    </row>
    <row r="29" spans="1:8" ht="13.25" customHeight="1" x14ac:dyDescent="0.15">
      <c r="A29" s="106">
        <v>312</v>
      </c>
      <c r="B29" s="107" t="s">
        <v>112</v>
      </c>
      <c r="C29" s="42"/>
      <c r="D29" s="31"/>
      <c r="E29" s="31">
        <v>80000</v>
      </c>
      <c r="F29" s="44">
        <f t="shared" si="0"/>
        <v>0.64</v>
      </c>
      <c r="H29" s="43">
        <v>2</v>
      </c>
    </row>
    <row r="30" spans="1:8" ht="13.25" customHeight="1" x14ac:dyDescent="0.15">
      <c r="A30" s="40">
        <v>315</v>
      </c>
      <c r="B30" s="29" t="s">
        <v>56</v>
      </c>
      <c r="C30" s="42"/>
      <c r="D30" s="31"/>
      <c r="E30" s="31"/>
      <c r="F30" s="44">
        <f t="shared" si="0"/>
        <v>0</v>
      </c>
      <c r="H30" s="43"/>
    </row>
    <row r="31" spans="1:8" ht="13.25" customHeight="1" x14ac:dyDescent="0.15">
      <c r="A31" s="40">
        <v>316</v>
      </c>
      <c r="B31" s="29" t="s">
        <v>10</v>
      </c>
      <c r="C31" s="42"/>
      <c r="D31" s="31"/>
      <c r="E31" s="31"/>
      <c r="F31" s="44">
        <f t="shared" si="0"/>
        <v>0</v>
      </c>
      <c r="H31" s="43"/>
    </row>
    <row r="32" spans="1:8" ht="13.25" customHeight="1" x14ac:dyDescent="0.15">
      <c r="A32" s="40">
        <v>317</v>
      </c>
      <c r="B32" s="29" t="s">
        <v>11</v>
      </c>
      <c r="C32" s="42"/>
      <c r="D32" s="31"/>
      <c r="E32" s="31"/>
      <c r="F32" s="44">
        <f t="shared" si="0"/>
        <v>0</v>
      </c>
      <c r="H32" s="43"/>
    </row>
    <row r="33" spans="1:8" ht="13.25" customHeight="1" x14ac:dyDescent="0.15">
      <c r="A33" s="40">
        <v>318</v>
      </c>
      <c r="B33" s="29" t="s">
        <v>12</v>
      </c>
      <c r="C33" s="42"/>
      <c r="D33" s="31"/>
      <c r="E33" s="31"/>
      <c r="F33" s="32">
        <f t="shared" si="0"/>
        <v>0</v>
      </c>
      <c r="H33" s="43"/>
    </row>
    <row r="34" spans="1:8" ht="13.25" customHeight="1" x14ac:dyDescent="0.15">
      <c r="A34" s="40">
        <v>319</v>
      </c>
      <c r="B34" s="29" t="s">
        <v>13</v>
      </c>
      <c r="C34" s="42"/>
      <c r="D34" s="31"/>
      <c r="E34" s="31"/>
      <c r="F34" s="32">
        <f t="shared" si="0"/>
        <v>0</v>
      </c>
      <c r="H34" s="43"/>
    </row>
    <row r="35" spans="1:8" ht="13.25" customHeight="1" x14ac:dyDescent="0.15">
      <c r="A35" s="40">
        <v>321</v>
      </c>
      <c r="B35" s="29" t="s">
        <v>14</v>
      </c>
      <c r="C35" s="42"/>
      <c r="D35" s="31"/>
      <c r="E35" s="31"/>
      <c r="F35" s="44">
        <f t="shared" si="0"/>
        <v>0</v>
      </c>
      <c r="H35" s="43"/>
    </row>
    <row r="36" spans="1:8" ht="13.25" customHeight="1" x14ac:dyDescent="0.15">
      <c r="A36" s="40">
        <v>322</v>
      </c>
      <c r="B36" s="29" t="s">
        <v>15</v>
      </c>
      <c r="C36" s="42"/>
      <c r="D36" s="31"/>
      <c r="E36" s="31"/>
      <c r="F36" s="44">
        <f t="shared" si="0"/>
        <v>0</v>
      </c>
      <c r="H36" s="43"/>
    </row>
    <row r="37" spans="1:8" ht="13.25" customHeight="1" x14ac:dyDescent="0.15">
      <c r="A37" s="40">
        <v>323</v>
      </c>
      <c r="B37" s="29" t="s">
        <v>16</v>
      </c>
      <c r="C37" s="42"/>
      <c r="D37" s="31"/>
      <c r="E37" s="31"/>
      <c r="F37" s="32">
        <f>IF($E$7&gt;0,E37/$E$7,0)</f>
        <v>0</v>
      </c>
      <c r="H37" s="43"/>
    </row>
    <row r="38" spans="1:8" ht="13.25" customHeight="1" x14ac:dyDescent="0.15">
      <c r="A38" s="40">
        <v>331</v>
      </c>
      <c r="B38" s="29" t="s">
        <v>57</v>
      </c>
      <c r="C38" s="42"/>
      <c r="D38" s="31"/>
      <c r="E38" s="31"/>
      <c r="F38" s="44">
        <f t="shared" ref="F38:F63" si="1">IF($E$7&gt;0,E38/$E$7,0)</f>
        <v>0</v>
      </c>
      <c r="H38" s="43"/>
    </row>
    <row r="39" spans="1:8" ht="13.25" customHeight="1" x14ac:dyDescent="0.15">
      <c r="A39" s="40">
        <v>332</v>
      </c>
      <c r="B39" s="29" t="s">
        <v>58</v>
      </c>
      <c r="C39" s="42"/>
      <c r="D39" s="31"/>
      <c r="E39" s="31"/>
      <c r="F39" s="44">
        <f t="shared" si="1"/>
        <v>0</v>
      </c>
      <c r="H39" s="43"/>
    </row>
    <row r="40" spans="1:8" ht="13.25" customHeight="1" x14ac:dyDescent="0.15">
      <c r="A40" s="40">
        <v>341</v>
      </c>
      <c r="B40" s="29" t="s">
        <v>17</v>
      </c>
      <c r="C40" s="42"/>
      <c r="D40" s="31"/>
      <c r="E40" s="31"/>
      <c r="F40" s="44">
        <f t="shared" si="1"/>
        <v>0</v>
      </c>
      <c r="H40" s="43"/>
    </row>
    <row r="41" spans="1:8" ht="13.25" customHeight="1" x14ac:dyDescent="0.15">
      <c r="A41" s="40">
        <v>342</v>
      </c>
      <c r="B41" s="29" t="s">
        <v>18</v>
      </c>
      <c r="C41" s="42"/>
      <c r="D41" s="31"/>
      <c r="E41" s="31"/>
      <c r="F41" s="44">
        <f t="shared" si="1"/>
        <v>0</v>
      </c>
      <c r="H41" s="43"/>
    </row>
    <row r="42" spans="1:8" ht="13.25" customHeight="1" x14ac:dyDescent="0.15">
      <c r="A42" s="40">
        <v>350</v>
      </c>
      <c r="B42" s="29" t="s">
        <v>19</v>
      </c>
      <c r="C42" s="42"/>
      <c r="D42" s="31"/>
      <c r="E42" s="31"/>
      <c r="F42" s="44">
        <f t="shared" si="1"/>
        <v>0</v>
      </c>
      <c r="H42" s="43"/>
    </row>
    <row r="43" spans="1:8" ht="13.25" customHeight="1" x14ac:dyDescent="0.15">
      <c r="A43" s="40">
        <v>360</v>
      </c>
      <c r="B43" s="29" t="s">
        <v>20</v>
      </c>
      <c r="C43" s="42"/>
      <c r="D43" s="31"/>
      <c r="E43" s="31"/>
      <c r="F43" s="44">
        <f t="shared" si="1"/>
        <v>0</v>
      </c>
      <c r="H43" s="43"/>
    </row>
    <row r="44" spans="1:8" ht="13.25" customHeight="1" x14ac:dyDescent="0.15">
      <c r="A44" s="40">
        <v>370</v>
      </c>
      <c r="B44" s="29" t="s">
        <v>21</v>
      </c>
      <c r="C44" s="42"/>
      <c r="D44" s="31"/>
      <c r="E44" s="31"/>
      <c r="F44" s="44">
        <f t="shared" si="1"/>
        <v>0</v>
      </c>
      <c r="H44" s="43"/>
    </row>
    <row r="45" spans="1:8" ht="13.25" customHeight="1" x14ac:dyDescent="0.15">
      <c r="A45" s="40">
        <v>375</v>
      </c>
      <c r="B45" s="29" t="s">
        <v>22</v>
      </c>
      <c r="C45" s="42"/>
      <c r="D45" s="31"/>
      <c r="E45" s="31"/>
      <c r="F45" s="32">
        <f t="shared" si="1"/>
        <v>0</v>
      </c>
      <c r="H45" s="43"/>
    </row>
    <row r="46" spans="1:8" ht="13.25" customHeight="1" x14ac:dyDescent="0.15">
      <c r="A46" s="40">
        <v>380</v>
      </c>
      <c r="B46" s="29" t="s">
        <v>59</v>
      </c>
      <c r="C46" s="42"/>
      <c r="D46" s="31"/>
      <c r="E46" s="31"/>
      <c r="F46" s="44">
        <f t="shared" si="1"/>
        <v>0</v>
      </c>
      <c r="H46" s="43"/>
    </row>
    <row r="47" spans="1:8" ht="13.25" customHeight="1" thickBot="1" x14ac:dyDescent="0.2">
      <c r="A47" s="45">
        <v>390</v>
      </c>
      <c r="B47" s="35" t="s">
        <v>60</v>
      </c>
      <c r="C47" s="36"/>
      <c r="D47" s="37"/>
      <c r="E47" s="37"/>
      <c r="F47" s="68">
        <f t="shared" si="1"/>
        <v>0</v>
      </c>
      <c r="H47" s="39"/>
    </row>
    <row r="48" spans="1:8" ht="13.25" customHeight="1" x14ac:dyDescent="0.15">
      <c r="A48" s="23">
        <v>4</v>
      </c>
      <c r="B48" s="24" t="s">
        <v>61</v>
      </c>
      <c r="C48" s="25"/>
      <c r="D48" s="26">
        <f>SUM(D49:D63)</f>
        <v>0</v>
      </c>
      <c r="E48" s="26">
        <f>SUM(E49:E63)</f>
        <v>0</v>
      </c>
      <c r="F48" s="27">
        <f t="shared" si="1"/>
        <v>0</v>
      </c>
    </row>
    <row r="49" spans="1:8" ht="13.25" customHeight="1" x14ac:dyDescent="0.15">
      <c r="A49" s="40">
        <v>410</v>
      </c>
      <c r="B49" s="29" t="s">
        <v>62</v>
      </c>
      <c r="C49" s="42"/>
      <c r="D49" s="31"/>
      <c r="E49" s="31"/>
      <c r="F49" s="32">
        <f t="shared" si="1"/>
        <v>0</v>
      </c>
      <c r="H49" s="33"/>
    </row>
    <row r="50" spans="1:8" ht="13.25" customHeight="1" x14ac:dyDescent="0.15">
      <c r="A50" s="40">
        <v>415</v>
      </c>
      <c r="B50" s="29" t="s">
        <v>63</v>
      </c>
      <c r="C50" s="42"/>
      <c r="D50" s="31"/>
      <c r="E50" s="31"/>
      <c r="F50" s="32">
        <f t="shared" si="1"/>
        <v>0</v>
      </c>
      <c r="H50" s="53"/>
    </row>
    <row r="51" spans="1:8" ht="13.25" customHeight="1" x14ac:dyDescent="0.15">
      <c r="A51" s="40">
        <v>420</v>
      </c>
      <c r="B51" s="41" t="s">
        <v>64</v>
      </c>
      <c r="C51" s="42"/>
      <c r="D51" s="31"/>
      <c r="E51" s="31"/>
      <c r="F51" s="32">
        <f t="shared" si="1"/>
        <v>0</v>
      </c>
      <c r="H51" s="43"/>
    </row>
    <row r="52" spans="1:8" ht="13.25" customHeight="1" x14ac:dyDescent="0.15">
      <c r="A52" s="40">
        <v>430</v>
      </c>
      <c r="B52" s="41" t="s">
        <v>65</v>
      </c>
      <c r="C52" s="42"/>
      <c r="D52" s="31"/>
      <c r="E52" s="31"/>
      <c r="F52" s="32">
        <f t="shared" si="1"/>
        <v>0</v>
      </c>
      <c r="H52" s="43"/>
    </row>
    <row r="53" spans="1:8" ht="13.25" customHeight="1" x14ac:dyDescent="0.15">
      <c r="A53" s="40">
        <v>440</v>
      </c>
      <c r="B53" s="41" t="s">
        <v>66</v>
      </c>
      <c r="C53" s="42"/>
      <c r="D53" s="31"/>
      <c r="E53" s="31"/>
      <c r="F53" s="32">
        <f t="shared" si="1"/>
        <v>0</v>
      </c>
      <c r="H53" s="43"/>
    </row>
    <row r="54" spans="1:8" ht="13.25" customHeight="1" x14ac:dyDescent="0.15">
      <c r="A54" s="40">
        <v>450</v>
      </c>
      <c r="B54" s="41" t="s">
        <v>67</v>
      </c>
      <c r="C54" s="42"/>
      <c r="D54" s="31"/>
      <c r="E54" s="31"/>
      <c r="F54" s="32">
        <f t="shared" si="1"/>
        <v>0</v>
      </c>
      <c r="H54" s="43"/>
    </row>
    <row r="55" spans="1:8" ht="13.25" customHeight="1" x14ac:dyDescent="0.15">
      <c r="A55" s="40">
        <v>460</v>
      </c>
      <c r="B55" s="41" t="s">
        <v>23</v>
      </c>
      <c r="C55" s="42"/>
      <c r="D55" s="31"/>
      <c r="E55" s="31"/>
      <c r="F55" s="32">
        <f t="shared" si="1"/>
        <v>0</v>
      </c>
      <c r="H55" s="43"/>
    </row>
    <row r="56" spans="1:8" ht="13.25" customHeight="1" x14ac:dyDescent="0.15">
      <c r="A56" s="40">
        <v>465</v>
      </c>
      <c r="B56" s="41" t="s">
        <v>68</v>
      </c>
      <c r="C56" s="42"/>
      <c r="D56" s="31"/>
      <c r="E56" s="31"/>
      <c r="F56" s="32">
        <f t="shared" si="1"/>
        <v>0</v>
      </c>
      <c r="H56" s="43"/>
    </row>
    <row r="57" spans="1:8" ht="13.25" customHeight="1" x14ac:dyDescent="0.15">
      <c r="A57" s="40">
        <v>470</v>
      </c>
      <c r="B57" s="4" t="s">
        <v>69</v>
      </c>
      <c r="C57" s="42"/>
      <c r="D57" s="31"/>
      <c r="E57" s="31"/>
      <c r="F57" s="32">
        <f t="shared" si="1"/>
        <v>0</v>
      </c>
      <c r="H57" s="43"/>
    </row>
    <row r="58" spans="1:8" ht="13.25" customHeight="1" x14ac:dyDescent="0.15">
      <c r="A58" s="40">
        <v>481</v>
      </c>
      <c r="B58" s="29" t="s">
        <v>70</v>
      </c>
      <c r="C58" s="42"/>
      <c r="D58" s="31"/>
      <c r="E58" s="31"/>
      <c r="F58" s="32">
        <f t="shared" si="1"/>
        <v>0</v>
      </c>
      <c r="H58" s="43"/>
    </row>
    <row r="59" spans="1:8" ht="13.25" customHeight="1" x14ac:dyDescent="0.15">
      <c r="A59" s="40">
        <v>482</v>
      </c>
      <c r="B59" s="29" t="s">
        <v>71</v>
      </c>
      <c r="C59" s="42"/>
      <c r="D59" s="31"/>
      <c r="E59" s="31"/>
      <c r="F59" s="32">
        <f t="shared" si="1"/>
        <v>0</v>
      </c>
      <c r="H59" s="43"/>
    </row>
    <row r="60" spans="1:8" ht="13.25" customHeight="1" x14ac:dyDescent="0.15">
      <c r="A60" s="40">
        <v>483</v>
      </c>
      <c r="B60" s="29" t="s">
        <v>72</v>
      </c>
      <c r="C60" s="42"/>
      <c r="D60" s="31"/>
      <c r="E60" s="31"/>
      <c r="F60" s="32">
        <f t="shared" si="1"/>
        <v>0</v>
      </c>
      <c r="H60" s="43"/>
    </row>
    <row r="61" spans="1:8" ht="13.25" customHeight="1" x14ac:dyDescent="0.15">
      <c r="A61" s="40">
        <v>490</v>
      </c>
      <c r="B61" s="29" t="s">
        <v>73</v>
      </c>
      <c r="C61" s="42"/>
      <c r="D61" s="31"/>
      <c r="E61" s="31"/>
      <c r="F61" s="32">
        <f t="shared" si="1"/>
        <v>0</v>
      </c>
      <c r="H61" s="43"/>
    </row>
    <row r="62" spans="1:8" ht="13.25" customHeight="1" x14ac:dyDescent="0.15">
      <c r="A62" s="56">
        <v>491</v>
      </c>
      <c r="B62" s="4" t="s">
        <v>109</v>
      </c>
      <c r="C62" s="42"/>
      <c r="D62" s="31"/>
      <c r="E62" s="31"/>
      <c r="F62" s="89"/>
      <c r="H62" s="43"/>
    </row>
    <row r="63" spans="1:8" ht="13.25" customHeight="1" x14ac:dyDescent="0.15">
      <c r="A63" s="45">
        <v>495</v>
      </c>
      <c r="B63" s="72" t="s">
        <v>74</v>
      </c>
      <c r="C63" s="73"/>
      <c r="D63" s="74"/>
      <c r="E63" s="74"/>
      <c r="F63" s="75">
        <f t="shared" si="1"/>
        <v>0</v>
      </c>
      <c r="H63" s="76"/>
    </row>
    <row r="64" spans="1:8" ht="13.25" customHeight="1" thickBot="1" x14ac:dyDescent="0.2">
      <c r="A64" s="46"/>
      <c r="E64" s="5" t="s">
        <v>2</v>
      </c>
      <c r="F64" s="69"/>
    </row>
    <row r="65" spans="1:10" ht="13.25" customHeight="1" x14ac:dyDescent="0.15">
      <c r="A65" s="23">
        <v>5</v>
      </c>
      <c r="B65" s="49" t="s">
        <v>75</v>
      </c>
      <c r="C65" s="25"/>
      <c r="D65" s="26">
        <f>SUM(D66:D74)</f>
        <v>0</v>
      </c>
      <c r="E65" s="26">
        <f>SUM(E66:E74)</f>
        <v>0</v>
      </c>
      <c r="F65" s="27">
        <f t="shared" ref="F65:F109" si="2">IF($E$7&gt;0,E65/$E$7,0)</f>
        <v>0</v>
      </c>
      <c r="J65" s="77"/>
    </row>
    <row r="66" spans="1:10" ht="13.25" customHeight="1" x14ac:dyDescent="0.15">
      <c r="A66" s="40">
        <v>510</v>
      </c>
      <c r="B66" s="41" t="s">
        <v>76</v>
      </c>
      <c r="C66" s="42"/>
      <c r="D66" s="31"/>
      <c r="E66" s="31"/>
      <c r="F66" s="44">
        <f t="shared" si="2"/>
        <v>0</v>
      </c>
      <c r="H66" s="33"/>
    </row>
    <row r="67" spans="1:10" ht="13.25" customHeight="1" x14ac:dyDescent="0.15">
      <c r="A67" s="40">
        <v>520</v>
      </c>
      <c r="B67" s="41" t="s">
        <v>24</v>
      </c>
      <c r="C67" s="42"/>
      <c r="D67" s="31"/>
      <c r="E67" s="31"/>
      <c r="F67" s="44">
        <f t="shared" si="2"/>
        <v>0</v>
      </c>
      <c r="H67" s="43"/>
    </row>
    <row r="68" spans="1:10" ht="13.25" customHeight="1" x14ac:dyDescent="0.15">
      <c r="A68" s="40">
        <v>530</v>
      </c>
      <c r="B68" s="41" t="s">
        <v>25</v>
      </c>
      <c r="C68" s="42"/>
      <c r="D68" s="31"/>
      <c r="E68" s="31"/>
      <c r="F68" s="44">
        <f t="shared" si="2"/>
        <v>0</v>
      </c>
      <c r="H68" s="43"/>
    </row>
    <row r="69" spans="1:10" ht="13.25" customHeight="1" x14ac:dyDescent="0.15">
      <c r="A69" s="40">
        <v>540</v>
      </c>
      <c r="B69" s="41" t="s">
        <v>77</v>
      </c>
      <c r="C69" s="42"/>
      <c r="D69" s="31"/>
      <c r="E69" s="31"/>
      <c r="F69" s="44">
        <f t="shared" si="2"/>
        <v>0</v>
      </c>
      <c r="H69" s="43"/>
    </row>
    <row r="70" spans="1:10" ht="13.25" customHeight="1" x14ac:dyDescent="0.15">
      <c r="A70" s="28">
        <v>550</v>
      </c>
      <c r="B70" s="50" t="s">
        <v>78</v>
      </c>
      <c r="C70" s="51"/>
      <c r="D70" s="52"/>
      <c r="E70" s="52"/>
      <c r="F70" s="78">
        <f t="shared" si="2"/>
        <v>0</v>
      </c>
      <c r="H70" s="53"/>
    </row>
    <row r="71" spans="1:10" ht="13.25" customHeight="1" x14ac:dyDescent="0.15">
      <c r="A71" s="40">
        <v>560</v>
      </c>
      <c r="B71" s="41" t="s">
        <v>79</v>
      </c>
      <c r="C71" s="42"/>
      <c r="D71" s="31"/>
      <c r="E71" s="31"/>
      <c r="F71" s="44">
        <f t="shared" si="2"/>
        <v>0</v>
      </c>
      <c r="H71" s="43"/>
    </row>
    <row r="72" spans="1:10" ht="13.25" customHeight="1" x14ac:dyDescent="0.15">
      <c r="A72" s="40">
        <v>570</v>
      </c>
      <c r="B72" s="41" t="s">
        <v>26</v>
      </c>
      <c r="C72" s="42"/>
      <c r="D72" s="31"/>
      <c r="E72" s="31"/>
      <c r="F72" s="44">
        <f t="shared" si="2"/>
        <v>0</v>
      </c>
      <c r="H72" s="43"/>
    </row>
    <row r="73" spans="1:10" ht="13.25" customHeight="1" x14ac:dyDescent="0.15">
      <c r="A73" s="40">
        <v>580</v>
      </c>
      <c r="B73" s="41" t="s">
        <v>27</v>
      </c>
      <c r="C73" s="42"/>
      <c r="D73" s="31"/>
      <c r="E73" s="31"/>
      <c r="F73" s="44">
        <f t="shared" si="2"/>
        <v>0</v>
      </c>
      <c r="H73" s="43"/>
    </row>
    <row r="74" spans="1:10" ht="13.25" customHeight="1" thickBot="1" x14ac:dyDescent="0.2">
      <c r="A74" s="34">
        <v>590</v>
      </c>
      <c r="B74" s="54" t="s">
        <v>80</v>
      </c>
      <c r="C74" s="36"/>
      <c r="D74" s="37"/>
      <c r="E74" s="37"/>
      <c r="F74" s="68">
        <f t="shared" si="2"/>
        <v>0</v>
      </c>
      <c r="H74" s="39"/>
    </row>
    <row r="75" spans="1:10" ht="13.25" customHeight="1" x14ac:dyDescent="0.15">
      <c r="A75" s="55">
        <v>6</v>
      </c>
      <c r="B75" s="24" t="s">
        <v>81</v>
      </c>
      <c r="C75" s="25"/>
      <c r="D75" s="26">
        <f>SUM(D76:D84)</f>
        <v>0</v>
      </c>
      <c r="E75" s="26">
        <f>SUM(E76:E84)</f>
        <v>0</v>
      </c>
      <c r="F75" s="27">
        <f t="shared" si="2"/>
        <v>0</v>
      </c>
      <c r="J75" s="77"/>
    </row>
    <row r="76" spans="1:10" ht="13.25" customHeight="1" x14ac:dyDescent="0.15">
      <c r="A76" s="56">
        <v>610</v>
      </c>
      <c r="B76" s="29" t="s">
        <v>82</v>
      </c>
      <c r="C76" s="42"/>
      <c r="D76" s="31"/>
      <c r="E76" s="31"/>
      <c r="F76" s="32">
        <f t="shared" si="2"/>
        <v>0</v>
      </c>
      <c r="H76" s="33"/>
      <c r="J76" s="77"/>
    </row>
    <row r="77" spans="1:10" ht="13.25" customHeight="1" x14ac:dyDescent="0.15">
      <c r="A77" s="56">
        <v>620</v>
      </c>
      <c r="B77" s="29" t="s">
        <v>83</v>
      </c>
      <c r="C77" s="42"/>
      <c r="D77" s="31"/>
      <c r="E77" s="31"/>
      <c r="F77" s="32">
        <f t="shared" si="2"/>
        <v>0</v>
      </c>
      <c r="H77" s="43"/>
    </row>
    <row r="78" spans="1:10" ht="13.25" customHeight="1" x14ac:dyDescent="0.15">
      <c r="A78" s="56">
        <v>630</v>
      </c>
      <c r="B78" s="29" t="s">
        <v>84</v>
      </c>
      <c r="C78" s="42"/>
      <c r="D78" s="31"/>
      <c r="E78" s="31"/>
      <c r="F78" s="32">
        <f t="shared" si="2"/>
        <v>0</v>
      </c>
      <c r="H78" s="43"/>
    </row>
    <row r="79" spans="1:10" ht="13.25" customHeight="1" x14ac:dyDescent="0.15">
      <c r="A79" s="56">
        <v>650</v>
      </c>
      <c r="B79" s="29" t="s">
        <v>85</v>
      </c>
      <c r="C79" s="42"/>
      <c r="D79" s="31"/>
      <c r="E79" s="31"/>
      <c r="F79" s="32">
        <f t="shared" si="2"/>
        <v>0</v>
      </c>
      <c r="H79" s="43"/>
    </row>
    <row r="80" spans="1:10" ht="13.25" customHeight="1" x14ac:dyDescent="0.15">
      <c r="A80" s="56">
        <v>660</v>
      </c>
      <c r="B80" s="29" t="s">
        <v>86</v>
      </c>
      <c r="C80" s="42"/>
      <c r="D80" s="31"/>
      <c r="E80" s="31"/>
      <c r="F80" s="32">
        <f t="shared" si="2"/>
        <v>0</v>
      </c>
      <c r="H80" s="43"/>
    </row>
    <row r="81" spans="1:16" ht="13.25" customHeight="1" x14ac:dyDescent="0.15">
      <c r="A81" s="56">
        <v>670</v>
      </c>
      <c r="B81" s="29" t="s">
        <v>87</v>
      </c>
      <c r="C81" s="42"/>
      <c r="D81" s="31"/>
      <c r="E81" s="31"/>
      <c r="F81" s="32">
        <f t="shared" si="2"/>
        <v>0</v>
      </c>
      <c r="H81" s="57"/>
    </row>
    <row r="82" spans="1:16" ht="13.25" customHeight="1" x14ac:dyDescent="0.15">
      <c r="A82" s="56">
        <v>680</v>
      </c>
      <c r="B82" s="29" t="s">
        <v>88</v>
      </c>
      <c r="C82" s="42"/>
      <c r="D82" s="31"/>
      <c r="E82" s="31"/>
      <c r="F82" s="32">
        <f t="shared" si="2"/>
        <v>0</v>
      </c>
      <c r="H82" s="57"/>
    </row>
    <row r="83" spans="1:16" ht="13.25" customHeight="1" x14ac:dyDescent="0.15">
      <c r="A83" s="28">
        <v>690</v>
      </c>
      <c r="B83" s="29" t="s">
        <v>89</v>
      </c>
      <c r="C83" s="42"/>
      <c r="D83" s="31"/>
      <c r="E83" s="31"/>
      <c r="F83" s="32">
        <f t="shared" si="2"/>
        <v>0</v>
      </c>
      <c r="H83" s="43"/>
    </row>
    <row r="84" spans="1:16" ht="13.25" customHeight="1" thickBot="1" x14ac:dyDescent="0.2">
      <c r="A84" s="45">
        <v>695</v>
      </c>
      <c r="B84" s="72" t="s">
        <v>90</v>
      </c>
      <c r="C84" s="73"/>
      <c r="D84" s="74"/>
      <c r="E84" s="74"/>
      <c r="F84" s="75">
        <f t="shared" si="2"/>
        <v>0</v>
      </c>
      <c r="H84" s="76"/>
    </row>
    <row r="85" spans="1:16" ht="13.25" customHeight="1" x14ac:dyDescent="0.15">
      <c r="A85" s="23">
        <v>7</v>
      </c>
      <c r="B85" s="49" t="s">
        <v>91</v>
      </c>
      <c r="C85" s="25"/>
      <c r="D85" s="26">
        <f>SUM(D86:D89)</f>
        <v>0</v>
      </c>
      <c r="E85" s="26">
        <f>SUM(E86:E89)</f>
        <v>0</v>
      </c>
      <c r="F85" s="27">
        <f t="shared" si="2"/>
        <v>0</v>
      </c>
      <c r="J85" s="77"/>
    </row>
    <row r="86" spans="1:16" ht="13.25" customHeight="1" x14ac:dyDescent="0.15">
      <c r="A86" s="40">
        <v>710</v>
      </c>
      <c r="B86" s="29" t="s">
        <v>92</v>
      </c>
      <c r="C86" s="42"/>
      <c r="D86" s="31"/>
      <c r="E86" s="31"/>
      <c r="F86" s="44">
        <f t="shared" si="2"/>
        <v>0</v>
      </c>
      <c r="H86" s="33"/>
    </row>
    <row r="87" spans="1:16" ht="13.25" customHeight="1" x14ac:dyDescent="0.15">
      <c r="A87" s="40">
        <v>720</v>
      </c>
      <c r="B87" s="29" t="s">
        <v>93</v>
      </c>
      <c r="C87" s="42"/>
      <c r="D87" s="31"/>
      <c r="E87" s="31"/>
      <c r="F87" s="44">
        <f t="shared" si="2"/>
        <v>0</v>
      </c>
      <c r="H87" s="53"/>
    </row>
    <row r="88" spans="1:16" ht="13.25" customHeight="1" x14ac:dyDescent="0.15">
      <c r="A88" s="40">
        <v>730</v>
      </c>
      <c r="B88" s="29" t="s">
        <v>94</v>
      </c>
      <c r="C88" s="42"/>
      <c r="D88" s="31"/>
      <c r="E88" s="31"/>
      <c r="F88" s="44">
        <f t="shared" si="2"/>
        <v>0</v>
      </c>
      <c r="H88" s="43"/>
    </row>
    <row r="89" spans="1:16" ht="13.25" customHeight="1" x14ac:dyDescent="0.15">
      <c r="A89" s="34">
        <v>740</v>
      </c>
      <c r="B89" s="54" t="s">
        <v>95</v>
      </c>
      <c r="C89" s="36"/>
      <c r="D89" s="37"/>
      <c r="E89" s="37"/>
      <c r="F89" s="68">
        <f t="shared" si="2"/>
        <v>0</v>
      </c>
      <c r="H89" s="39"/>
      <c r="J89" s="47"/>
    </row>
    <row r="90" spans="1:16" ht="13.25" customHeight="1" x14ac:dyDescent="0.15">
      <c r="A90" s="58"/>
      <c r="B90" s="59" t="s">
        <v>96</v>
      </c>
      <c r="C90" s="79" t="s">
        <v>111</v>
      </c>
      <c r="D90" s="66">
        <f>D65+D85+D53+D57+D58</f>
        <v>0</v>
      </c>
      <c r="E90" s="66">
        <f>E65+E85+E53+E57+E58</f>
        <v>0</v>
      </c>
      <c r="F90" s="67">
        <f t="shared" si="2"/>
        <v>0</v>
      </c>
    </row>
    <row r="91" spans="1:16" ht="13.25" customHeight="1" x14ac:dyDescent="0.15">
      <c r="A91" s="58"/>
      <c r="B91" s="60" t="s">
        <v>97</v>
      </c>
      <c r="C91" s="65" t="s">
        <v>110</v>
      </c>
      <c r="D91" s="66">
        <f>SUM(D85,D16,D19,D25,D55)</f>
        <v>0</v>
      </c>
      <c r="E91" s="66">
        <f>SUM(E85,E16,E25,E55)</f>
        <v>0</v>
      </c>
      <c r="F91" s="67">
        <f t="shared" si="2"/>
        <v>0</v>
      </c>
      <c r="P91" s="47"/>
    </row>
    <row r="92" spans="1:16" ht="13.25" customHeight="1" thickBot="1" x14ac:dyDescent="0.2">
      <c r="A92" s="61"/>
      <c r="B92" s="62" t="s">
        <v>98</v>
      </c>
      <c r="C92" s="80" t="str">
        <f>"(5)+7+251+305+311+315+316+460"</f>
        <v>(5)+7+251+305+311+315+316+460</v>
      </c>
      <c r="D92" s="81">
        <f>SUM(D16,D19,D91,D30:D31,D55)</f>
        <v>0</v>
      </c>
      <c r="E92" s="81">
        <f>SUM(E16,E25,E28,E30:E31,E55,E65,E85)</f>
        <v>0</v>
      </c>
      <c r="F92" s="82">
        <f t="shared" si="2"/>
        <v>0</v>
      </c>
    </row>
    <row r="93" spans="1:16" ht="13.25" customHeight="1" x14ac:dyDescent="0.15">
      <c r="A93" s="23">
        <v>8</v>
      </c>
      <c r="B93" s="24" t="s">
        <v>99</v>
      </c>
      <c r="C93" s="25"/>
      <c r="D93" s="26">
        <f>SUM(D94:D108)</f>
        <v>0</v>
      </c>
      <c r="E93" s="26">
        <f>SUM(E94:E108)</f>
        <v>0</v>
      </c>
      <c r="F93" s="27">
        <f t="shared" si="2"/>
        <v>0</v>
      </c>
      <c r="J93" s="77"/>
    </row>
    <row r="94" spans="1:16" ht="13.25" customHeight="1" x14ac:dyDescent="0.15">
      <c r="A94" s="40">
        <v>801</v>
      </c>
      <c r="B94" s="29" t="s">
        <v>28</v>
      </c>
      <c r="C94" s="42"/>
      <c r="D94" s="31"/>
      <c r="E94" s="31"/>
      <c r="F94" s="32">
        <f t="shared" si="2"/>
        <v>0</v>
      </c>
      <c r="H94" s="63"/>
    </row>
    <row r="95" spans="1:16" ht="13.25" customHeight="1" x14ac:dyDescent="0.15">
      <c r="A95" s="40">
        <v>802</v>
      </c>
      <c r="B95" s="29" t="s">
        <v>29</v>
      </c>
      <c r="C95" s="42"/>
      <c r="D95" s="31"/>
      <c r="E95" s="31"/>
      <c r="F95" s="32">
        <f t="shared" si="2"/>
        <v>0</v>
      </c>
      <c r="H95" s="57"/>
    </row>
    <row r="96" spans="1:16" ht="13.25" customHeight="1" x14ac:dyDescent="0.15">
      <c r="A96" s="40">
        <v>803</v>
      </c>
      <c r="B96" s="29" t="s">
        <v>30</v>
      </c>
      <c r="C96" s="42"/>
      <c r="D96" s="31"/>
      <c r="E96" s="31"/>
      <c r="F96" s="32">
        <f t="shared" si="2"/>
        <v>0</v>
      </c>
      <c r="H96" s="57"/>
    </row>
    <row r="97" spans="1:9" ht="13.25" customHeight="1" x14ac:dyDescent="0.15">
      <c r="A97" s="40">
        <v>804</v>
      </c>
      <c r="B97" s="29" t="s">
        <v>100</v>
      </c>
      <c r="C97" s="42"/>
      <c r="D97" s="31"/>
      <c r="E97" s="31"/>
      <c r="F97" s="32">
        <f t="shared" si="2"/>
        <v>0</v>
      </c>
      <c r="H97" s="57"/>
    </row>
    <row r="98" spans="1:9" ht="13.25" customHeight="1" x14ac:dyDescent="0.15">
      <c r="A98" s="40">
        <v>805</v>
      </c>
      <c r="B98" s="29" t="s">
        <v>101</v>
      </c>
      <c r="C98" s="42"/>
      <c r="D98" s="31"/>
      <c r="E98" s="31"/>
      <c r="F98" s="32">
        <f t="shared" si="2"/>
        <v>0</v>
      </c>
      <c r="H98" s="57"/>
    </row>
    <row r="99" spans="1:9" ht="13.25" customHeight="1" x14ac:dyDescent="0.15">
      <c r="A99" s="40">
        <v>806</v>
      </c>
      <c r="B99" s="29" t="s">
        <v>102</v>
      </c>
      <c r="C99" s="42"/>
      <c r="D99" s="31"/>
      <c r="E99" s="31"/>
      <c r="F99" s="32">
        <f t="shared" si="2"/>
        <v>0</v>
      </c>
      <c r="H99" s="57"/>
    </row>
    <row r="100" spans="1:9" ht="13.25" customHeight="1" x14ac:dyDescent="0.15">
      <c r="A100" s="40">
        <v>807</v>
      </c>
      <c r="B100" s="41" t="s">
        <v>31</v>
      </c>
      <c r="C100" s="42"/>
      <c r="D100" s="31"/>
      <c r="E100" s="31"/>
      <c r="F100" s="32">
        <f t="shared" si="2"/>
        <v>0</v>
      </c>
      <c r="H100" s="57"/>
    </row>
    <row r="101" spans="1:9" ht="13.25" customHeight="1" x14ac:dyDescent="0.15">
      <c r="A101" s="40">
        <v>820</v>
      </c>
      <c r="B101" s="41" t="s">
        <v>103</v>
      </c>
      <c r="C101" s="42"/>
      <c r="D101" s="31"/>
      <c r="E101" s="31"/>
      <c r="F101" s="32">
        <f t="shared" si="2"/>
        <v>0</v>
      </c>
      <c r="H101" s="57"/>
    </row>
    <row r="102" spans="1:9" ht="13.25" customHeight="1" x14ac:dyDescent="0.15">
      <c r="A102" s="40">
        <v>830</v>
      </c>
      <c r="B102" s="41" t="s">
        <v>104</v>
      </c>
      <c r="C102" s="42"/>
      <c r="D102" s="31"/>
      <c r="E102" s="31"/>
      <c r="F102" s="32">
        <f t="shared" si="2"/>
        <v>0</v>
      </c>
      <c r="H102" s="43"/>
    </row>
    <row r="103" spans="1:9" ht="13.25" customHeight="1" x14ac:dyDescent="0.15">
      <c r="A103" s="40">
        <v>840</v>
      </c>
      <c r="B103" s="41" t="s">
        <v>32</v>
      </c>
      <c r="C103" s="42"/>
      <c r="D103" s="31"/>
      <c r="E103" s="31"/>
      <c r="F103" s="32">
        <f t="shared" si="2"/>
        <v>0</v>
      </c>
      <c r="H103" s="43"/>
    </row>
    <row r="104" spans="1:9" ht="13.25" customHeight="1" x14ac:dyDescent="0.15">
      <c r="A104" s="40">
        <v>850</v>
      </c>
      <c r="B104" s="41" t="s">
        <v>105</v>
      </c>
      <c r="C104" s="42"/>
      <c r="D104" s="31"/>
      <c r="E104" s="31"/>
      <c r="F104" s="32">
        <f t="shared" si="2"/>
        <v>0</v>
      </c>
      <c r="H104" s="43"/>
    </row>
    <row r="105" spans="1:9" ht="13.25" customHeight="1" x14ac:dyDescent="0.15">
      <c r="A105" s="40">
        <v>860</v>
      </c>
      <c r="B105" s="41" t="s">
        <v>33</v>
      </c>
      <c r="C105" s="42"/>
      <c r="D105" s="31"/>
      <c r="E105" s="31"/>
      <c r="F105" s="32">
        <f t="shared" si="2"/>
        <v>0</v>
      </c>
      <c r="H105" s="43"/>
    </row>
    <row r="106" spans="1:9" ht="13.25" customHeight="1" x14ac:dyDescent="0.15">
      <c r="A106" s="40">
        <v>870</v>
      </c>
      <c r="B106" s="41" t="s">
        <v>106</v>
      </c>
      <c r="C106" s="42"/>
      <c r="D106" s="31"/>
      <c r="E106" s="31"/>
      <c r="F106" s="32">
        <f t="shared" si="2"/>
        <v>0</v>
      </c>
      <c r="H106" s="43"/>
      <c r="I106" s="64"/>
    </row>
    <row r="107" spans="1:9" ht="13.25" customHeight="1" x14ac:dyDescent="0.15">
      <c r="A107" s="40">
        <v>880</v>
      </c>
      <c r="B107" s="29" t="s">
        <v>107</v>
      </c>
      <c r="C107" s="42"/>
      <c r="D107" s="31"/>
      <c r="E107" s="31"/>
      <c r="F107" s="32">
        <f t="shared" si="2"/>
        <v>0</v>
      </c>
      <c r="H107" s="43"/>
      <c r="I107" s="64"/>
    </row>
    <row r="108" spans="1:9" ht="13.25" customHeight="1" x14ac:dyDescent="0.15">
      <c r="A108" s="56">
        <v>890</v>
      </c>
      <c r="B108" s="41" t="s">
        <v>99</v>
      </c>
      <c r="C108" s="42"/>
      <c r="D108" s="31"/>
      <c r="E108" s="31"/>
      <c r="F108" s="44">
        <f t="shared" si="2"/>
        <v>0</v>
      </c>
      <c r="H108" s="39"/>
    </row>
    <row r="109" spans="1:9" ht="13.25" customHeight="1" x14ac:dyDescent="0.15">
      <c r="A109" s="83"/>
      <c r="B109" s="84" t="s">
        <v>108</v>
      </c>
      <c r="C109" s="85"/>
      <c r="D109" s="86">
        <f>SUMIF(G9:G108,"=1",D9:D108)</f>
        <v>0</v>
      </c>
      <c r="E109" s="87">
        <f>SUMIF(H9:H108,"=1",E9:E108)</f>
        <v>0</v>
      </c>
      <c r="F109" s="88">
        <f t="shared" si="2"/>
        <v>0</v>
      </c>
    </row>
    <row r="110" spans="1:9" ht="13.25" customHeight="1" x14ac:dyDescent="0.15">
      <c r="A110" s="46"/>
      <c r="F110" s="48"/>
    </row>
  </sheetData>
  <sheetProtection formatCells="0" formatColumns="0" formatRows="0" insertColumns="0" insertRows="0"/>
  <mergeCells count="2">
    <mergeCell ref="D3:F4"/>
    <mergeCell ref="A1:B1"/>
  </mergeCells>
  <pageMargins left="0.98425196850393704" right="0.43307086614173229" top="0.39370078740157483" bottom="0.39370078740157483" header="0.31496062992125984" footer="0.31496062992125984"/>
  <pageSetup paperSize="9" scale="98" fitToHeight="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2B025-0FFC-4D47-9DDC-BC770207C664}">
  <sheetPr>
    <tabColor rgb="FFC00000"/>
    <pageSetUpPr fitToPage="1"/>
  </sheetPr>
  <dimension ref="A1:P110"/>
  <sheetViews>
    <sheetView showRuler="0" zoomScale="120" zoomScaleNormal="120" zoomScalePageLayoutView="98" workbookViewId="0">
      <selection activeCell="B29" sqref="B29"/>
    </sheetView>
  </sheetViews>
  <sheetFormatPr baseColWidth="10" defaultColWidth="10.1640625" defaultRowHeight="13.25" customHeight="1" x14ac:dyDescent="0.15"/>
  <cols>
    <col min="1" max="1" width="5.1640625" style="4" customWidth="1"/>
    <col min="2" max="2" width="34.1640625" style="4" customWidth="1"/>
    <col min="3" max="3" width="13.6640625" style="4" customWidth="1"/>
    <col min="4" max="5" width="8.6640625" style="4" customWidth="1"/>
    <col min="6" max="6" width="4.6640625" style="70" customWidth="1"/>
    <col min="7" max="7" width="1.6640625" style="4" customWidth="1"/>
    <col min="8" max="8" width="4.1640625" style="22" customWidth="1"/>
    <col min="9" max="12" width="10.1640625" style="4"/>
    <col min="13" max="13" width="10.6640625" style="4" customWidth="1"/>
    <col min="14" max="16384" width="10.1640625" style="4"/>
  </cols>
  <sheetData>
    <row r="1" spans="1:8" ht="14.25" customHeight="1" x14ac:dyDescent="0.15">
      <c r="A1" s="131" t="s">
        <v>118</v>
      </c>
      <c r="B1" s="131"/>
      <c r="C1" s="1"/>
      <c r="D1" s="1"/>
      <c r="E1" s="1"/>
      <c r="F1" s="2"/>
      <c r="G1" s="1"/>
      <c r="H1" s="3"/>
    </row>
    <row r="2" spans="1:8" ht="13.25" customHeight="1" x14ac:dyDescent="0.15">
      <c r="A2" s="5" t="s">
        <v>34</v>
      </c>
      <c r="B2" s="98" t="s">
        <v>117</v>
      </c>
      <c r="C2" s="5" t="s">
        <v>35</v>
      </c>
      <c r="D2" s="6">
        <v>45292</v>
      </c>
      <c r="E2" s="7"/>
      <c r="F2" s="8"/>
      <c r="G2" s="1"/>
      <c r="H2" s="3"/>
    </row>
    <row r="3" spans="1:8" ht="13.25" customHeight="1" x14ac:dyDescent="0.15">
      <c r="A3" s="5" t="s">
        <v>0</v>
      </c>
      <c r="B3" s="99"/>
      <c r="C3" s="5" t="s">
        <v>36</v>
      </c>
      <c r="D3" s="125"/>
      <c r="E3" s="126"/>
      <c r="F3" s="127"/>
      <c r="G3" s="1"/>
      <c r="H3" s="3"/>
    </row>
    <row r="4" spans="1:8" ht="13.25" customHeight="1" x14ac:dyDescent="0.15">
      <c r="A4" s="5" t="s">
        <v>1</v>
      </c>
      <c r="B4" s="99" t="s">
        <v>37</v>
      </c>
      <c r="C4" s="5"/>
      <c r="D4" s="128"/>
      <c r="E4" s="129"/>
      <c r="F4" s="130"/>
      <c r="G4" s="1"/>
      <c r="H4" s="3"/>
    </row>
    <row r="5" spans="1:8" ht="31.5" customHeight="1" thickBot="1" x14ac:dyDescent="0.2">
      <c r="A5" s="5"/>
      <c r="B5" s="9"/>
      <c r="C5" s="5"/>
      <c r="D5" s="71" t="s">
        <v>38</v>
      </c>
      <c r="E5" s="10" t="s">
        <v>2</v>
      </c>
      <c r="F5" s="11"/>
      <c r="G5" s="1"/>
      <c r="H5" s="3"/>
    </row>
    <row r="6" spans="1:8" ht="13.25" customHeight="1" thickBot="1" x14ac:dyDescent="0.2">
      <c r="A6" s="12"/>
      <c r="B6" s="13" t="s">
        <v>39</v>
      </c>
      <c r="C6" s="14"/>
      <c r="D6" s="15">
        <f>D7</f>
        <v>0</v>
      </c>
      <c r="E6" s="15">
        <f>E7</f>
        <v>115000</v>
      </c>
      <c r="F6" s="16">
        <f>IF($E$6&gt;0,E6/$E$6,0)</f>
        <v>1</v>
      </c>
      <c r="H6" s="17" t="s">
        <v>40</v>
      </c>
    </row>
    <row r="7" spans="1:8" ht="13.25" customHeight="1" thickBot="1" x14ac:dyDescent="0.2">
      <c r="A7" s="18"/>
      <c r="B7" s="13" t="s">
        <v>41</v>
      </c>
      <c r="C7" s="19"/>
      <c r="D7" s="20">
        <f>SUM(D8,D11,D22,D48,D65,D75,D85,D93)</f>
        <v>0</v>
      </c>
      <c r="E7" s="20">
        <f>SUM(E8,E11,E22,E48,E65,E75,E85,E93)</f>
        <v>115000</v>
      </c>
      <c r="F7" s="21">
        <f>IF($E$6&gt;0,E7/$E$6,0)</f>
        <v>1</v>
      </c>
    </row>
    <row r="8" spans="1:8" ht="13.25" customHeight="1" x14ac:dyDescent="0.15">
      <c r="A8" s="23">
        <v>1</v>
      </c>
      <c r="B8" s="24" t="s">
        <v>3</v>
      </c>
      <c r="C8" s="25"/>
      <c r="D8" s="26">
        <f>SUM(D9:D10)</f>
        <v>0</v>
      </c>
      <c r="E8" s="26">
        <f>SUM(E9:E10)</f>
        <v>0</v>
      </c>
      <c r="F8" s="27">
        <f t="shared" ref="F8:F36" si="0">IF($E$7&gt;0,E8/$E$7,0)</f>
        <v>0</v>
      </c>
    </row>
    <row r="9" spans="1:8" ht="13.25" customHeight="1" x14ac:dyDescent="0.15">
      <c r="A9" s="28">
        <v>110</v>
      </c>
      <c r="B9" s="29" t="s">
        <v>42</v>
      </c>
      <c r="C9" s="30"/>
      <c r="D9" s="31"/>
      <c r="E9" s="31"/>
      <c r="F9" s="32">
        <f t="shared" si="0"/>
        <v>0</v>
      </c>
      <c r="H9" s="33"/>
    </row>
    <row r="10" spans="1:8" ht="13.25" customHeight="1" thickBot="1" x14ac:dyDescent="0.2">
      <c r="A10" s="34">
        <v>120</v>
      </c>
      <c r="B10" s="35" t="s">
        <v>43</v>
      </c>
      <c r="C10" s="36"/>
      <c r="D10" s="37"/>
      <c r="E10" s="37"/>
      <c r="F10" s="38">
        <f t="shared" si="0"/>
        <v>0</v>
      </c>
      <c r="H10" s="39"/>
    </row>
    <row r="11" spans="1:8" ht="13.25" customHeight="1" x14ac:dyDescent="0.15">
      <c r="A11" s="23">
        <v>2</v>
      </c>
      <c r="B11" s="24" t="s">
        <v>44</v>
      </c>
      <c r="C11" s="25"/>
      <c r="D11" s="26">
        <f>SUM(D12:D21)</f>
        <v>0</v>
      </c>
      <c r="E11" s="26">
        <f>SUM(E12:E21)</f>
        <v>30000</v>
      </c>
      <c r="F11" s="27">
        <f t="shared" si="0"/>
        <v>0.2608695652173913</v>
      </c>
    </row>
    <row r="12" spans="1:8" ht="13.25" customHeight="1" x14ac:dyDescent="0.15">
      <c r="A12" s="40">
        <v>202</v>
      </c>
      <c r="B12" s="41" t="s">
        <v>45</v>
      </c>
      <c r="C12" s="42"/>
      <c r="D12" s="31"/>
      <c r="E12" s="31"/>
      <c r="F12" s="32">
        <f t="shared" si="0"/>
        <v>0</v>
      </c>
      <c r="H12" s="33"/>
    </row>
    <row r="13" spans="1:8" ht="13.25" customHeight="1" x14ac:dyDescent="0.15">
      <c r="A13" s="40">
        <v>203</v>
      </c>
      <c r="B13" s="41" t="s">
        <v>46</v>
      </c>
      <c r="C13" s="42"/>
      <c r="D13" s="31"/>
      <c r="E13" s="31"/>
      <c r="F13" s="32">
        <f t="shared" si="0"/>
        <v>0</v>
      </c>
      <c r="H13" s="43"/>
    </row>
    <row r="14" spans="1:8" ht="13.25" customHeight="1" x14ac:dyDescent="0.15">
      <c r="A14" s="40">
        <v>210</v>
      </c>
      <c r="B14" s="41" t="s">
        <v>47</v>
      </c>
      <c r="C14" s="42"/>
      <c r="D14" s="31"/>
      <c r="E14" s="31">
        <v>30000</v>
      </c>
      <c r="F14" s="32">
        <f t="shared" si="0"/>
        <v>0.2608695652173913</v>
      </c>
      <c r="H14" s="43"/>
    </row>
    <row r="15" spans="1:8" ht="13.25" customHeight="1" x14ac:dyDescent="0.15">
      <c r="A15" s="40">
        <v>220</v>
      </c>
      <c r="B15" s="41" t="s">
        <v>48</v>
      </c>
      <c r="C15" s="42"/>
      <c r="D15" s="31"/>
      <c r="E15" s="31"/>
      <c r="F15" s="32">
        <f t="shared" si="0"/>
        <v>0</v>
      </c>
      <c r="H15" s="43"/>
    </row>
    <row r="16" spans="1:8" ht="13.25" customHeight="1" x14ac:dyDescent="0.15">
      <c r="A16" s="40">
        <v>251</v>
      </c>
      <c r="B16" s="41" t="s">
        <v>49</v>
      </c>
      <c r="C16" s="42"/>
      <c r="D16" s="31"/>
      <c r="E16" s="31"/>
      <c r="F16" s="32">
        <f t="shared" si="0"/>
        <v>0</v>
      </c>
      <c r="H16" s="43"/>
    </row>
    <row r="17" spans="1:8" ht="13.25" customHeight="1" x14ac:dyDescent="0.15">
      <c r="A17" s="40">
        <v>252</v>
      </c>
      <c r="B17" s="41" t="s">
        <v>50</v>
      </c>
      <c r="C17" s="42"/>
      <c r="D17" s="31"/>
      <c r="E17" s="31"/>
      <c r="F17" s="32">
        <f t="shared" si="0"/>
        <v>0</v>
      </c>
      <c r="H17" s="43"/>
    </row>
    <row r="18" spans="1:8" ht="13.25" customHeight="1" x14ac:dyDescent="0.15">
      <c r="A18" s="40">
        <v>253</v>
      </c>
      <c r="B18" s="41" t="s">
        <v>51</v>
      </c>
      <c r="C18" s="42"/>
      <c r="D18" s="31"/>
      <c r="E18" s="31"/>
      <c r="F18" s="32">
        <f t="shared" si="0"/>
        <v>0</v>
      </c>
      <c r="H18" s="43"/>
    </row>
    <row r="19" spans="1:8" ht="13.25" customHeight="1" x14ac:dyDescent="0.15">
      <c r="A19" s="40">
        <v>254</v>
      </c>
      <c r="B19" s="41" t="s">
        <v>52</v>
      </c>
      <c r="C19" s="42"/>
      <c r="D19" s="31"/>
      <c r="E19" s="31"/>
      <c r="F19" s="32">
        <f t="shared" si="0"/>
        <v>0</v>
      </c>
      <c r="H19" s="43"/>
    </row>
    <row r="20" spans="1:8" ht="13.25" customHeight="1" x14ac:dyDescent="0.15">
      <c r="A20" s="40">
        <v>255</v>
      </c>
      <c r="B20" s="41" t="s">
        <v>53</v>
      </c>
      <c r="C20" s="42"/>
      <c r="D20" s="31"/>
      <c r="E20" s="31"/>
      <c r="F20" s="32">
        <f t="shared" si="0"/>
        <v>0</v>
      </c>
      <c r="H20" s="43"/>
    </row>
    <row r="21" spans="1:8" ht="13.25" customHeight="1" thickBot="1" x14ac:dyDescent="0.2">
      <c r="A21" s="34">
        <v>260</v>
      </c>
      <c r="B21" s="35" t="s">
        <v>54</v>
      </c>
      <c r="C21" s="36"/>
      <c r="D21" s="37"/>
      <c r="E21" s="37"/>
      <c r="F21" s="38">
        <f t="shared" si="0"/>
        <v>0</v>
      </c>
      <c r="H21" s="39"/>
    </row>
    <row r="22" spans="1:8" ht="13.25" customHeight="1" x14ac:dyDescent="0.15">
      <c r="A22" s="23">
        <v>3</v>
      </c>
      <c r="B22" s="24" t="s">
        <v>55</v>
      </c>
      <c r="C22" s="25"/>
      <c r="D22" s="26">
        <f>SUM(D23:D47)</f>
        <v>0</v>
      </c>
      <c r="E22" s="26">
        <f>SUM(E23:E47)</f>
        <v>85000</v>
      </c>
      <c r="F22" s="27">
        <f t="shared" si="0"/>
        <v>0.73913043478260865</v>
      </c>
    </row>
    <row r="23" spans="1:8" ht="13.25" customHeight="1" x14ac:dyDescent="0.15">
      <c r="A23" s="40">
        <v>301</v>
      </c>
      <c r="B23" s="29" t="s">
        <v>4</v>
      </c>
      <c r="C23" s="42"/>
      <c r="D23" s="31"/>
      <c r="E23" s="31"/>
      <c r="F23" s="44">
        <f t="shared" si="0"/>
        <v>0</v>
      </c>
      <c r="H23" s="33"/>
    </row>
    <row r="24" spans="1:8" ht="13.25" customHeight="1" x14ac:dyDescent="0.15">
      <c r="A24" s="40">
        <v>302</v>
      </c>
      <c r="B24" s="29" t="s">
        <v>5</v>
      </c>
      <c r="C24" s="42"/>
      <c r="D24" s="31"/>
      <c r="E24" s="31"/>
      <c r="F24" s="44">
        <f t="shared" si="0"/>
        <v>0</v>
      </c>
      <c r="H24" s="43"/>
    </row>
    <row r="25" spans="1:8" ht="13.25" customHeight="1" x14ac:dyDescent="0.15">
      <c r="A25" s="40">
        <v>305</v>
      </c>
      <c r="B25" s="29" t="s">
        <v>6</v>
      </c>
      <c r="C25" s="42"/>
      <c r="D25" s="31"/>
      <c r="E25" s="31"/>
      <c r="F25" s="44">
        <f t="shared" si="0"/>
        <v>0</v>
      </c>
      <c r="H25" s="43"/>
    </row>
    <row r="26" spans="1:8" ht="13.25" customHeight="1" x14ac:dyDescent="0.15">
      <c r="A26" s="40">
        <v>306</v>
      </c>
      <c r="B26" s="29" t="s">
        <v>7</v>
      </c>
      <c r="C26" s="42"/>
      <c r="D26" s="31"/>
      <c r="E26" s="31"/>
      <c r="F26" s="44">
        <f t="shared" si="0"/>
        <v>0</v>
      </c>
      <c r="H26" s="43"/>
    </row>
    <row r="27" spans="1:8" ht="13.25" customHeight="1" x14ac:dyDescent="0.15">
      <c r="A27" s="40">
        <v>307</v>
      </c>
      <c r="B27" s="29" t="s">
        <v>8</v>
      </c>
      <c r="C27" s="42"/>
      <c r="D27" s="31"/>
      <c r="E27" s="31"/>
      <c r="F27" s="44">
        <f t="shared" si="0"/>
        <v>0</v>
      </c>
      <c r="H27" s="43"/>
    </row>
    <row r="28" spans="1:8" ht="13.25" customHeight="1" x14ac:dyDescent="0.15">
      <c r="A28" s="40">
        <v>311</v>
      </c>
      <c r="B28" s="29" t="s">
        <v>9</v>
      </c>
      <c r="C28" s="42"/>
      <c r="D28" s="31"/>
      <c r="E28" s="31"/>
      <c r="F28" s="32">
        <f t="shared" si="0"/>
        <v>0</v>
      </c>
      <c r="H28" s="43"/>
    </row>
    <row r="29" spans="1:8" ht="13.25" customHeight="1" x14ac:dyDescent="0.15">
      <c r="A29" s="108">
        <v>312</v>
      </c>
      <c r="B29" s="109" t="s">
        <v>112</v>
      </c>
      <c r="C29" s="42"/>
      <c r="D29" s="31"/>
      <c r="E29" s="31">
        <v>85000</v>
      </c>
      <c r="F29" s="44">
        <f t="shared" si="0"/>
        <v>0.73913043478260865</v>
      </c>
      <c r="H29" s="43">
        <v>2</v>
      </c>
    </row>
    <row r="30" spans="1:8" ht="13.25" customHeight="1" x14ac:dyDescent="0.15">
      <c r="A30" s="40">
        <v>315</v>
      </c>
      <c r="B30" s="29" t="s">
        <v>56</v>
      </c>
      <c r="C30" s="42"/>
      <c r="D30" s="31"/>
      <c r="E30" s="31"/>
      <c r="F30" s="44">
        <f t="shared" si="0"/>
        <v>0</v>
      </c>
      <c r="H30" s="43"/>
    </row>
    <row r="31" spans="1:8" ht="13.25" customHeight="1" x14ac:dyDescent="0.15">
      <c r="A31" s="40">
        <v>316</v>
      </c>
      <c r="B31" s="29" t="s">
        <v>10</v>
      </c>
      <c r="C31" s="42"/>
      <c r="D31" s="31"/>
      <c r="E31" s="31"/>
      <c r="F31" s="44">
        <f t="shared" si="0"/>
        <v>0</v>
      </c>
      <c r="H31" s="43"/>
    </row>
    <row r="32" spans="1:8" ht="13.25" customHeight="1" x14ac:dyDescent="0.15">
      <c r="A32" s="40">
        <v>317</v>
      </c>
      <c r="B32" s="29" t="s">
        <v>11</v>
      </c>
      <c r="C32" s="42"/>
      <c r="D32" s="31"/>
      <c r="E32" s="31"/>
      <c r="F32" s="44">
        <f t="shared" si="0"/>
        <v>0</v>
      </c>
      <c r="H32" s="43"/>
    </row>
    <row r="33" spans="1:8" ht="13.25" customHeight="1" x14ac:dyDescent="0.15">
      <c r="A33" s="40">
        <v>318</v>
      </c>
      <c r="B33" s="29" t="s">
        <v>12</v>
      </c>
      <c r="C33" s="42"/>
      <c r="D33" s="31"/>
      <c r="E33" s="31"/>
      <c r="F33" s="32">
        <f t="shared" si="0"/>
        <v>0</v>
      </c>
      <c r="H33" s="43"/>
    </row>
    <row r="34" spans="1:8" ht="13.25" customHeight="1" x14ac:dyDescent="0.15">
      <c r="A34" s="40">
        <v>319</v>
      </c>
      <c r="B34" s="29" t="s">
        <v>13</v>
      </c>
      <c r="C34" s="42"/>
      <c r="D34" s="31"/>
      <c r="E34" s="31"/>
      <c r="F34" s="32">
        <f t="shared" si="0"/>
        <v>0</v>
      </c>
      <c r="H34" s="43"/>
    </row>
    <row r="35" spans="1:8" ht="13.25" customHeight="1" x14ac:dyDescent="0.15">
      <c r="A35" s="40">
        <v>321</v>
      </c>
      <c r="B35" s="29" t="s">
        <v>14</v>
      </c>
      <c r="C35" s="42"/>
      <c r="D35" s="31"/>
      <c r="E35" s="31"/>
      <c r="F35" s="44">
        <f t="shared" si="0"/>
        <v>0</v>
      </c>
      <c r="H35" s="43"/>
    </row>
    <row r="36" spans="1:8" ht="13.25" customHeight="1" x14ac:dyDescent="0.15">
      <c r="A36" s="40">
        <v>322</v>
      </c>
      <c r="B36" s="29" t="s">
        <v>15</v>
      </c>
      <c r="C36" s="42"/>
      <c r="D36" s="31"/>
      <c r="E36" s="31"/>
      <c r="F36" s="44">
        <f t="shared" si="0"/>
        <v>0</v>
      </c>
      <c r="H36" s="43"/>
    </row>
    <row r="37" spans="1:8" ht="13.25" customHeight="1" x14ac:dyDescent="0.15">
      <c r="A37" s="40">
        <v>323</v>
      </c>
      <c r="B37" s="29" t="s">
        <v>16</v>
      </c>
      <c r="C37" s="42"/>
      <c r="D37" s="31"/>
      <c r="E37" s="31"/>
      <c r="F37" s="32">
        <f>IF($E$7&gt;0,E37/$E$7,0)</f>
        <v>0</v>
      </c>
      <c r="H37" s="43"/>
    </row>
    <row r="38" spans="1:8" ht="13.25" customHeight="1" x14ac:dyDescent="0.15">
      <c r="A38" s="40">
        <v>331</v>
      </c>
      <c r="B38" s="29" t="s">
        <v>57</v>
      </c>
      <c r="C38" s="42"/>
      <c r="D38" s="31"/>
      <c r="E38" s="31"/>
      <c r="F38" s="44">
        <f t="shared" ref="F38:F63" si="1">IF($E$7&gt;0,E38/$E$7,0)</f>
        <v>0</v>
      </c>
      <c r="H38" s="43"/>
    </row>
    <row r="39" spans="1:8" ht="13.25" customHeight="1" x14ac:dyDescent="0.15">
      <c r="A39" s="40">
        <v>332</v>
      </c>
      <c r="B39" s="29" t="s">
        <v>58</v>
      </c>
      <c r="C39" s="42"/>
      <c r="D39" s="31"/>
      <c r="E39" s="31"/>
      <c r="F39" s="44">
        <f t="shared" si="1"/>
        <v>0</v>
      </c>
      <c r="H39" s="43"/>
    </row>
    <row r="40" spans="1:8" ht="13.25" customHeight="1" x14ac:dyDescent="0.15">
      <c r="A40" s="40">
        <v>341</v>
      </c>
      <c r="B40" s="29" t="s">
        <v>17</v>
      </c>
      <c r="C40" s="42"/>
      <c r="D40" s="31"/>
      <c r="E40" s="31"/>
      <c r="F40" s="44">
        <f t="shared" si="1"/>
        <v>0</v>
      </c>
      <c r="H40" s="43"/>
    </row>
    <row r="41" spans="1:8" ht="13.25" customHeight="1" x14ac:dyDescent="0.15">
      <c r="A41" s="40">
        <v>342</v>
      </c>
      <c r="B41" s="29" t="s">
        <v>18</v>
      </c>
      <c r="C41" s="42"/>
      <c r="D41" s="31"/>
      <c r="E41" s="31"/>
      <c r="F41" s="44">
        <f t="shared" si="1"/>
        <v>0</v>
      </c>
      <c r="H41" s="43"/>
    </row>
    <row r="42" spans="1:8" ht="13.25" customHeight="1" x14ac:dyDescent="0.15">
      <c r="A42" s="40">
        <v>350</v>
      </c>
      <c r="B42" s="29" t="s">
        <v>19</v>
      </c>
      <c r="C42" s="42"/>
      <c r="D42" s="31"/>
      <c r="E42" s="31"/>
      <c r="F42" s="44">
        <f t="shared" si="1"/>
        <v>0</v>
      </c>
      <c r="H42" s="43"/>
    </row>
    <row r="43" spans="1:8" ht="13.25" customHeight="1" x14ac:dyDescent="0.15">
      <c r="A43" s="40">
        <v>360</v>
      </c>
      <c r="B43" s="29" t="s">
        <v>20</v>
      </c>
      <c r="C43" s="42"/>
      <c r="D43" s="31"/>
      <c r="E43" s="31"/>
      <c r="F43" s="44">
        <f t="shared" si="1"/>
        <v>0</v>
      </c>
      <c r="H43" s="43"/>
    </row>
    <row r="44" spans="1:8" ht="13.25" customHeight="1" x14ac:dyDescent="0.15">
      <c r="A44" s="40">
        <v>370</v>
      </c>
      <c r="B44" s="29" t="s">
        <v>21</v>
      </c>
      <c r="C44" s="42"/>
      <c r="D44" s="31"/>
      <c r="E44" s="31"/>
      <c r="F44" s="44">
        <f t="shared" si="1"/>
        <v>0</v>
      </c>
      <c r="H44" s="43"/>
    </row>
    <row r="45" spans="1:8" ht="13.25" customHeight="1" x14ac:dyDescent="0.15">
      <c r="A45" s="40">
        <v>375</v>
      </c>
      <c r="B45" s="29" t="s">
        <v>22</v>
      </c>
      <c r="C45" s="42"/>
      <c r="D45" s="31"/>
      <c r="E45" s="31"/>
      <c r="F45" s="32">
        <f t="shared" si="1"/>
        <v>0</v>
      </c>
      <c r="H45" s="43"/>
    </row>
    <row r="46" spans="1:8" ht="13.25" customHeight="1" x14ac:dyDescent="0.15">
      <c r="A46" s="40">
        <v>380</v>
      </c>
      <c r="B46" s="29" t="s">
        <v>59</v>
      </c>
      <c r="C46" s="42"/>
      <c r="D46" s="31"/>
      <c r="E46" s="31"/>
      <c r="F46" s="44">
        <f t="shared" si="1"/>
        <v>0</v>
      </c>
      <c r="H46" s="43"/>
    </row>
    <row r="47" spans="1:8" ht="13.25" customHeight="1" thickBot="1" x14ac:dyDescent="0.2">
      <c r="A47" s="45">
        <v>390</v>
      </c>
      <c r="B47" s="35" t="s">
        <v>60</v>
      </c>
      <c r="C47" s="36"/>
      <c r="D47" s="37"/>
      <c r="E47" s="37"/>
      <c r="F47" s="68">
        <f t="shared" si="1"/>
        <v>0</v>
      </c>
      <c r="H47" s="39"/>
    </row>
    <row r="48" spans="1:8" ht="13.25" customHeight="1" x14ac:dyDescent="0.15">
      <c r="A48" s="23">
        <v>4</v>
      </c>
      <c r="B48" s="24" t="s">
        <v>61</v>
      </c>
      <c r="C48" s="25"/>
      <c r="D48" s="26">
        <f>SUM(D49:D63)</f>
        <v>0</v>
      </c>
      <c r="E48" s="26">
        <f>SUM(E49:E63)</f>
        <v>0</v>
      </c>
      <c r="F48" s="27">
        <f t="shared" si="1"/>
        <v>0</v>
      </c>
    </row>
    <row r="49" spans="1:8" ht="13.25" customHeight="1" x14ac:dyDescent="0.15">
      <c r="A49" s="40">
        <v>410</v>
      </c>
      <c r="B49" s="29" t="s">
        <v>62</v>
      </c>
      <c r="C49" s="42"/>
      <c r="D49" s="31"/>
      <c r="E49" s="31"/>
      <c r="F49" s="32">
        <f t="shared" si="1"/>
        <v>0</v>
      </c>
      <c r="H49" s="33"/>
    </row>
    <row r="50" spans="1:8" ht="13.25" customHeight="1" x14ac:dyDescent="0.15">
      <c r="A50" s="40">
        <v>415</v>
      </c>
      <c r="B50" s="29" t="s">
        <v>63</v>
      </c>
      <c r="C50" s="42"/>
      <c r="D50" s="31"/>
      <c r="E50" s="31"/>
      <c r="F50" s="32">
        <f t="shared" si="1"/>
        <v>0</v>
      </c>
      <c r="H50" s="53"/>
    </row>
    <row r="51" spans="1:8" ht="13.25" customHeight="1" x14ac:dyDescent="0.15">
      <c r="A51" s="40">
        <v>420</v>
      </c>
      <c r="B51" s="41" t="s">
        <v>64</v>
      </c>
      <c r="C51" s="42"/>
      <c r="D51" s="31"/>
      <c r="E51" s="31"/>
      <c r="F51" s="32">
        <f t="shared" si="1"/>
        <v>0</v>
      </c>
      <c r="H51" s="43"/>
    </row>
    <row r="52" spans="1:8" ht="13.25" customHeight="1" x14ac:dyDescent="0.15">
      <c r="A52" s="40">
        <v>430</v>
      </c>
      <c r="B52" s="41" t="s">
        <v>65</v>
      </c>
      <c r="C52" s="42"/>
      <c r="D52" s="31"/>
      <c r="E52" s="31"/>
      <c r="F52" s="32">
        <f t="shared" si="1"/>
        <v>0</v>
      </c>
      <c r="H52" s="43"/>
    </row>
    <row r="53" spans="1:8" ht="13.25" customHeight="1" x14ac:dyDescent="0.15">
      <c r="A53" s="40">
        <v>440</v>
      </c>
      <c r="B53" s="41" t="s">
        <v>66</v>
      </c>
      <c r="C53" s="42"/>
      <c r="D53" s="31"/>
      <c r="E53" s="31"/>
      <c r="F53" s="32">
        <f t="shared" si="1"/>
        <v>0</v>
      </c>
      <c r="H53" s="43"/>
    </row>
    <row r="54" spans="1:8" ht="13.25" customHeight="1" x14ac:dyDescent="0.15">
      <c r="A54" s="40">
        <v>450</v>
      </c>
      <c r="B54" s="41" t="s">
        <v>67</v>
      </c>
      <c r="C54" s="42"/>
      <c r="D54" s="31"/>
      <c r="E54" s="31"/>
      <c r="F54" s="32">
        <f t="shared" si="1"/>
        <v>0</v>
      </c>
      <c r="H54" s="43"/>
    </row>
    <row r="55" spans="1:8" ht="13.25" customHeight="1" x14ac:dyDescent="0.15">
      <c r="A55" s="40">
        <v>460</v>
      </c>
      <c r="B55" s="41" t="s">
        <v>23</v>
      </c>
      <c r="C55" s="42"/>
      <c r="D55" s="31"/>
      <c r="E55" s="31"/>
      <c r="F55" s="32">
        <f t="shared" si="1"/>
        <v>0</v>
      </c>
      <c r="H55" s="43"/>
    </row>
    <row r="56" spans="1:8" ht="13.25" customHeight="1" x14ac:dyDescent="0.15">
      <c r="A56" s="40">
        <v>465</v>
      </c>
      <c r="B56" s="41" t="s">
        <v>68</v>
      </c>
      <c r="C56" s="42"/>
      <c r="D56" s="31"/>
      <c r="E56" s="31"/>
      <c r="F56" s="32">
        <f t="shared" si="1"/>
        <v>0</v>
      </c>
      <c r="H56" s="43"/>
    </row>
    <row r="57" spans="1:8" ht="13.25" customHeight="1" x14ac:dyDescent="0.15">
      <c r="A57" s="40">
        <v>470</v>
      </c>
      <c r="B57" s="4" t="s">
        <v>69</v>
      </c>
      <c r="C57" s="42"/>
      <c r="D57" s="31"/>
      <c r="E57" s="31"/>
      <c r="F57" s="32">
        <f t="shared" si="1"/>
        <v>0</v>
      </c>
      <c r="H57" s="43"/>
    </row>
    <row r="58" spans="1:8" ht="13.25" customHeight="1" x14ac:dyDescent="0.15">
      <c r="A58" s="40">
        <v>481</v>
      </c>
      <c r="B58" s="29" t="s">
        <v>70</v>
      </c>
      <c r="C58" s="42"/>
      <c r="D58" s="31"/>
      <c r="E58" s="31"/>
      <c r="F58" s="32">
        <f t="shared" si="1"/>
        <v>0</v>
      </c>
      <c r="H58" s="43"/>
    </row>
    <row r="59" spans="1:8" ht="13.25" customHeight="1" x14ac:dyDescent="0.15">
      <c r="A59" s="40">
        <v>482</v>
      </c>
      <c r="B59" s="29" t="s">
        <v>71</v>
      </c>
      <c r="C59" s="42"/>
      <c r="D59" s="31"/>
      <c r="E59" s="31"/>
      <c r="F59" s="32">
        <f t="shared" si="1"/>
        <v>0</v>
      </c>
      <c r="H59" s="43"/>
    </row>
    <row r="60" spans="1:8" ht="13.25" customHeight="1" x14ac:dyDescent="0.15">
      <c r="A60" s="40">
        <v>483</v>
      </c>
      <c r="B60" s="29" t="s">
        <v>72</v>
      </c>
      <c r="C60" s="42"/>
      <c r="D60" s="31"/>
      <c r="E60" s="31"/>
      <c r="F60" s="32">
        <f t="shared" si="1"/>
        <v>0</v>
      </c>
      <c r="H60" s="43"/>
    </row>
    <row r="61" spans="1:8" ht="13.25" customHeight="1" x14ac:dyDescent="0.15">
      <c r="A61" s="40">
        <v>490</v>
      </c>
      <c r="B61" s="29" t="s">
        <v>73</v>
      </c>
      <c r="C61" s="42"/>
      <c r="D61" s="31"/>
      <c r="E61" s="31"/>
      <c r="F61" s="32">
        <f t="shared" si="1"/>
        <v>0</v>
      </c>
      <c r="H61" s="43"/>
    </row>
    <row r="62" spans="1:8" ht="13.25" customHeight="1" x14ac:dyDescent="0.15">
      <c r="A62" s="56">
        <v>491</v>
      </c>
      <c r="B62" s="4" t="s">
        <v>109</v>
      </c>
      <c r="C62" s="42"/>
      <c r="D62" s="31"/>
      <c r="E62" s="31"/>
      <c r="F62" s="89"/>
      <c r="H62" s="43"/>
    </row>
    <row r="63" spans="1:8" ht="13.25" customHeight="1" x14ac:dyDescent="0.15">
      <c r="A63" s="45">
        <v>495</v>
      </c>
      <c r="B63" s="72" t="s">
        <v>74</v>
      </c>
      <c r="C63" s="73"/>
      <c r="D63" s="74"/>
      <c r="E63" s="74"/>
      <c r="F63" s="75">
        <f t="shared" si="1"/>
        <v>0</v>
      </c>
      <c r="H63" s="76"/>
    </row>
    <row r="64" spans="1:8" ht="13.25" customHeight="1" thickBot="1" x14ac:dyDescent="0.2">
      <c r="A64" s="46"/>
      <c r="E64" s="5" t="s">
        <v>2</v>
      </c>
      <c r="F64" s="69"/>
    </row>
    <row r="65" spans="1:10" ht="13.25" customHeight="1" x14ac:dyDescent="0.15">
      <c r="A65" s="23">
        <v>5</v>
      </c>
      <c r="B65" s="49" t="s">
        <v>75</v>
      </c>
      <c r="C65" s="25"/>
      <c r="D65" s="26">
        <f>SUM(D66:D74)</f>
        <v>0</v>
      </c>
      <c r="E65" s="26">
        <f>SUM(E66:E74)</f>
        <v>0</v>
      </c>
      <c r="F65" s="27">
        <f t="shared" ref="F65:F109" si="2">IF($E$7&gt;0,E65/$E$7,0)</f>
        <v>0</v>
      </c>
      <c r="J65" s="77"/>
    </row>
    <row r="66" spans="1:10" ht="13.25" customHeight="1" x14ac:dyDescent="0.15">
      <c r="A66" s="40">
        <v>510</v>
      </c>
      <c r="B66" s="41" t="s">
        <v>76</v>
      </c>
      <c r="C66" s="42"/>
      <c r="D66" s="31"/>
      <c r="E66" s="31"/>
      <c r="F66" s="44">
        <f t="shared" si="2"/>
        <v>0</v>
      </c>
      <c r="H66" s="33"/>
    </row>
    <row r="67" spans="1:10" ht="13.25" customHeight="1" x14ac:dyDescent="0.15">
      <c r="A67" s="40">
        <v>520</v>
      </c>
      <c r="B67" s="41" t="s">
        <v>24</v>
      </c>
      <c r="C67" s="42"/>
      <c r="D67" s="31"/>
      <c r="E67" s="31"/>
      <c r="F67" s="44">
        <f t="shared" si="2"/>
        <v>0</v>
      </c>
      <c r="H67" s="43"/>
    </row>
    <row r="68" spans="1:10" ht="13.25" customHeight="1" x14ac:dyDescent="0.15">
      <c r="A68" s="40">
        <v>530</v>
      </c>
      <c r="B68" s="41" t="s">
        <v>25</v>
      </c>
      <c r="C68" s="42"/>
      <c r="D68" s="31"/>
      <c r="E68" s="31"/>
      <c r="F68" s="44">
        <f t="shared" si="2"/>
        <v>0</v>
      </c>
      <c r="H68" s="43"/>
    </row>
    <row r="69" spans="1:10" ht="13.25" customHeight="1" x14ac:dyDescent="0.15">
      <c r="A69" s="40">
        <v>540</v>
      </c>
      <c r="B69" s="41" t="s">
        <v>77</v>
      </c>
      <c r="C69" s="42"/>
      <c r="D69" s="31"/>
      <c r="E69" s="31"/>
      <c r="F69" s="44">
        <f t="shared" si="2"/>
        <v>0</v>
      </c>
      <c r="H69" s="43"/>
    </row>
    <row r="70" spans="1:10" ht="13.25" customHeight="1" x14ac:dyDescent="0.15">
      <c r="A70" s="28">
        <v>550</v>
      </c>
      <c r="B70" s="50" t="s">
        <v>78</v>
      </c>
      <c r="C70" s="51"/>
      <c r="D70" s="52"/>
      <c r="E70" s="52"/>
      <c r="F70" s="78">
        <f t="shared" si="2"/>
        <v>0</v>
      </c>
      <c r="H70" s="53"/>
    </row>
    <row r="71" spans="1:10" ht="13.25" customHeight="1" x14ac:dyDescent="0.15">
      <c r="A71" s="40">
        <v>560</v>
      </c>
      <c r="B71" s="41" t="s">
        <v>79</v>
      </c>
      <c r="C71" s="42"/>
      <c r="D71" s="31"/>
      <c r="E71" s="31"/>
      <c r="F71" s="44">
        <f t="shared" si="2"/>
        <v>0</v>
      </c>
      <c r="H71" s="43"/>
    </row>
    <row r="72" spans="1:10" ht="13.25" customHeight="1" x14ac:dyDescent="0.15">
      <c r="A72" s="40">
        <v>570</v>
      </c>
      <c r="B72" s="41" t="s">
        <v>26</v>
      </c>
      <c r="C72" s="42"/>
      <c r="D72" s="31"/>
      <c r="E72" s="31"/>
      <c r="F72" s="44">
        <f t="shared" si="2"/>
        <v>0</v>
      </c>
      <c r="H72" s="43"/>
    </row>
    <row r="73" spans="1:10" ht="13.25" customHeight="1" x14ac:dyDescent="0.15">
      <c r="A73" s="40">
        <v>580</v>
      </c>
      <c r="B73" s="41" t="s">
        <v>27</v>
      </c>
      <c r="C73" s="42"/>
      <c r="D73" s="31"/>
      <c r="E73" s="31"/>
      <c r="F73" s="44">
        <f t="shared" si="2"/>
        <v>0</v>
      </c>
      <c r="H73" s="43"/>
    </row>
    <row r="74" spans="1:10" ht="13.25" customHeight="1" thickBot="1" x14ac:dyDescent="0.2">
      <c r="A74" s="34">
        <v>590</v>
      </c>
      <c r="B74" s="54" t="s">
        <v>80</v>
      </c>
      <c r="C74" s="36"/>
      <c r="D74" s="37"/>
      <c r="E74" s="37"/>
      <c r="F74" s="68">
        <f t="shared" si="2"/>
        <v>0</v>
      </c>
      <c r="H74" s="39"/>
    </row>
    <row r="75" spans="1:10" ht="13.25" customHeight="1" x14ac:dyDescent="0.15">
      <c r="A75" s="55">
        <v>6</v>
      </c>
      <c r="B75" s="24" t="s">
        <v>81</v>
      </c>
      <c r="C75" s="25"/>
      <c r="D75" s="26">
        <f>SUM(D76:D84)</f>
        <v>0</v>
      </c>
      <c r="E75" s="26">
        <f>SUM(E76:E84)</f>
        <v>0</v>
      </c>
      <c r="F75" s="27">
        <f t="shared" si="2"/>
        <v>0</v>
      </c>
      <c r="J75" s="77"/>
    </row>
    <row r="76" spans="1:10" ht="13.25" customHeight="1" x14ac:dyDescent="0.15">
      <c r="A76" s="56">
        <v>610</v>
      </c>
      <c r="B76" s="29" t="s">
        <v>82</v>
      </c>
      <c r="C76" s="42"/>
      <c r="D76" s="31"/>
      <c r="E76" s="31"/>
      <c r="F76" s="32">
        <f t="shared" si="2"/>
        <v>0</v>
      </c>
      <c r="H76" s="33"/>
      <c r="J76" s="77"/>
    </row>
    <row r="77" spans="1:10" ht="13.25" customHeight="1" x14ac:dyDescent="0.15">
      <c r="A77" s="56">
        <v>620</v>
      </c>
      <c r="B77" s="29" t="s">
        <v>83</v>
      </c>
      <c r="C77" s="42"/>
      <c r="D77" s="31"/>
      <c r="E77" s="31"/>
      <c r="F77" s="32">
        <f t="shared" si="2"/>
        <v>0</v>
      </c>
      <c r="H77" s="43"/>
    </row>
    <row r="78" spans="1:10" ht="13.25" customHeight="1" x14ac:dyDescent="0.15">
      <c r="A78" s="56">
        <v>630</v>
      </c>
      <c r="B78" s="29" t="s">
        <v>84</v>
      </c>
      <c r="C78" s="42"/>
      <c r="D78" s="31"/>
      <c r="E78" s="31"/>
      <c r="F78" s="32">
        <f t="shared" si="2"/>
        <v>0</v>
      </c>
      <c r="H78" s="43"/>
    </row>
    <row r="79" spans="1:10" ht="13.25" customHeight="1" x14ac:dyDescent="0.15">
      <c r="A79" s="56">
        <v>650</v>
      </c>
      <c r="B79" s="29" t="s">
        <v>85</v>
      </c>
      <c r="C79" s="42"/>
      <c r="D79" s="31"/>
      <c r="E79" s="31"/>
      <c r="F79" s="32">
        <f t="shared" si="2"/>
        <v>0</v>
      </c>
      <c r="H79" s="43"/>
    </row>
    <row r="80" spans="1:10" ht="13.25" customHeight="1" x14ac:dyDescent="0.15">
      <c r="A80" s="56">
        <v>660</v>
      </c>
      <c r="B80" s="29" t="s">
        <v>86</v>
      </c>
      <c r="C80" s="42"/>
      <c r="D80" s="31"/>
      <c r="E80" s="31"/>
      <c r="F80" s="32">
        <f t="shared" si="2"/>
        <v>0</v>
      </c>
      <c r="H80" s="43"/>
    </row>
    <row r="81" spans="1:16" ht="13.25" customHeight="1" x14ac:dyDescent="0.15">
      <c r="A81" s="56">
        <v>670</v>
      </c>
      <c r="B81" s="29" t="s">
        <v>87</v>
      </c>
      <c r="C81" s="42"/>
      <c r="D81" s="31"/>
      <c r="E81" s="31"/>
      <c r="F81" s="32">
        <f t="shared" si="2"/>
        <v>0</v>
      </c>
      <c r="H81" s="57"/>
    </row>
    <row r="82" spans="1:16" ht="13.25" customHeight="1" x14ac:dyDescent="0.15">
      <c r="A82" s="56">
        <v>680</v>
      </c>
      <c r="B82" s="29" t="s">
        <v>88</v>
      </c>
      <c r="C82" s="42"/>
      <c r="D82" s="31"/>
      <c r="E82" s="31"/>
      <c r="F82" s="32">
        <f t="shared" si="2"/>
        <v>0</v>
      </c>
      <c r="H82" s="57"/>
    </row>
    <row r="83" spans="1:16" ht="13.25" customHeight="1" x14ac:dyDescent="0.15">
      <c r="A83" s="28">
        <v>690</v>
      </c>
      <c r="B83" s="29" t="s">
        <v>89</v>
      </c>
      <c r="C83" s="42"/>
      <c r="D83" s="31"/>
      <c r="E83" s="31"/>
      <c r="F83" s="32">
        <f t="shared" si="2"/>
        <v>0</v>
      </c>
      <c r="H83" s="43"/>
    </row>
    <row r="84" spans="1:16" ht="13.25" customHeight="1" thickBot="1" x14ac:dyDescent="0.2">
      <c r="A84" s="45">
        <v>695</v>
      </c>
      <c r="B84" s="72" t="s">
        <v>90</v>
      </c>
      <c r="C84" s="73"/>
      <c r="D84" s="74"/>
      <c r="E84" s="74"/>
      <c r="F84" s="75">
        <f t="shared" si="2"/>
        <v>0</v>
      </c>
      <c r="H84" s="76"/>
    </row>
    <row r="85" spans="1:16" ht="13.25" customHeight="1" x14ac:dyDescent="0.15">
      <c r="A85" s="23">
        <v>7</v>
      </c>
      <c r="B85" s="49" t="s">
        <v>91</v>
      </c>
      <c r="C85" s="25"/>
      <c r="D85" s="26">
        <f>SUM(D86:D89)</f>
        <v>0</v>
      </c>
      <c r="E85" s="26">
        <f>SUM(E86:E89)</f>
        <v>0</v>
      </c>
      <c r="F85" s="27">
        <f t="shared" si="2"/>
        <v>0</v>
      </c>
      <c r="J85" s="77"/>
    </row>
    <row r="86" spans="1:16" ht="13.25" customHeight="1" x14ac:dyDescent="0.15">
      <c r="A86" s="40">
        <v>710</v>
      </c>
      <c r="B86" s="29" t="s">
        <v>92</v>
      </c>
      <c r="C86" s="42"/>
      <c r="D86" s="31"/>
      <c r="E86" s="31"/>
      <c r="F86" s="44">
        <f t="shared" si="2"/>
        <v>0</v>
      </c>
      <c r="H86" s="33"/>
    </row>
    <row r="87" spans="1:16" ht="13.25" customHeight="1" x14ac:dyDescent="0.15">
      <c r="A87" s="40">
        <v>720</v>
      </c>
      <c r="B87" s="29" t="s">
        <v>93</v>
      </c>
      <c r="C87" s="42"/>
      <c r="D87" s="31"/>
      <c r="E87" s="31"/>
      <c r="F87" s="44">
        <f t="shared" si="2"/>
        <v>0</v>
      </c>
      <c r="H87" s="53"/>
    </row>
    <row r="88" spans="1:16" ht="13.25" customHeight="1" x14ac:dyDescent="0.15">
      <c r="A88" s="40">
        <v>730</v>
      </c>
      <c r="B88" s="29" t="s">
        <v>94</v>
      </c>
      <c r="C88" s="42"/>
      <c r="D88" s="31"/>
      <c r="E88" s="31"/>
      <c r="F88" s="44">
        <f t="shared" si="2"/>
        <v>0</v>
      </c>
      <c r="H88" s="43"/>
    </row>
    <row r="89" spans="1:16" ht="13.25" customHeight="1" x14ac:dyDescent="0.15">
      <c r="A89" s="34">
        <v>740</v>
      </c>
      <c r="B89" s="54" t="s">
        <v>95</v>
      </c>
      <c r="C89" s="36"/>
      <c r="D89" s="37"/>
      <c r="E89" s="37"/>
      <c r="F89" s="68">
        <f t="shared" si="2"/>
        <v>0</v>
      </c>
      <c r="H89" s="39"/>
      <c r="J89" s="47"/>
    </row>
    <row r="90" spans="1:16" ht="13.25" customHeight="1" x14ac:dyDescent="0.15">
      <c r="A90" s="58"/>
      <c r="B90" s="59" t="s">
        <v>96</v>
      </c>
      <c r="C90" s="79" t="s">
        <v>111</v>
      </c>
      <c r="D90" s="66">
        <f>D65+D85+D53+D57+D58</f>
        <v>0</v>
      </c>
      <c r="E90" s="66">
        <f>E65+E85+E53+E57+E58</f>
        <v>0</v>
      </c>
      <c r="F90" s="67">
        <f t="shared" si="2"/>
        <v>0</v>
      </c>
    </row>
    <row r="91" spans="1:16" ht="13.25" customHeight="1" x14ac:dyDescent="0.15">
      <c r="A91" s="58"/>
      <c r="B91" s="60" t="s">
        <v>97</v>
      </c>
      <c r="C91" s="65" t="s">
        <v>110</v>
      </c>
      <c r="D91" s="66">
        <f>SUM(D85,D16,D19,D25,D55)</f>
        <v>0</v>
      </c>
      <c r="E91" s="66">
        <f>SUM(E85,E16,E25,E55)</f>
        <v>0</v>
      </c>
      <c r="F91" s="67">
        <f t="shared" si="2"/>
        <v>0</v>
      </c>
      <c r="P91" s="47"/>
    </row>
    <row r="92" spans="1:16" ht="13.25" customHeight="1" thickBot="1" x14ac:dyDescent="0.2">
      <c r="A92" s="61"/>
      <c r="B92" s="62" t="s">
        <v>98</v>
      </c>
      <c r="C92" s="80" t="str">
        <f>"(5)+7+251+305+311+315+316+460"</f>
        <v>(5)+7+251+305+311+315+316+460</v>
      </c>
      <c r="D92" s="81">
        <f>SUM(D16,D19,D91,D30:D31,D55)</f>
        <v>0</v>
      </c>
      <c r="E92" s="81">
        <f>SUM(E16,E25,E28,E30:E31,E55,E65,E85)</f>
        <v>0</v>
      </c>
      <c r="F92" s="82">
        <f t="shared" si="2"/>
        <v>0</v>
      </c>
    </row>
    <row r="93" spans="1:16" ht="13.25" customHeight="1" x14ac:dyDescent="0.15">
      <c r="A93" s="23">
        <v>8</v>
      </c>
      <c r="B93" s="24" t="s">
        <v>99</v>
      </c>
      <c r="C93" s="25"/>
      <c r="D93" s="26">
        <f>SUM(D94:D108)</f>
        <v>0</v>
      </c>
      <c r="E93" s="26">
        <f>SUM(E94:E108)</f>
        <v>0</v>
      </c>
      <c r="F93" s="27">
        <f t="shared" si="2"/>
        <v>0</v>
      </c>
      <c r="J93" s="77"/>
    </row>
    <row r="94" spans="1:16" ht="13.25" customHeight="1" x14ac:dyDescent="0.15">
      <c r="A94" s="40">
        <v>801</v>
      </c>
      <c r="B94" s="29" t="s">
        <v>28</v>
      </c>
      <c r="C94" s="42"/>
      <c r="D94" s="31"/>
      <c r="E94" s="31"/>
      <c r="F94" s="32">
        <f t="shared" si="2"/>
        <v>0</v>
      </c>
      <c r="H94" s="63"/>
    </row>
    <row r="95" spans="1:16" ht="13.25" customHeight="1" x14ac:dyDescent="0.15">
      <c r="A95" s="40">
        <v>802</v>
      </c>
      <c r="B95" s="29" t="s">
        <v>29</v>
      </c>
      <c r="C95" s="42"/>
      <c r="D95" s="31"/>
      <c r="E95" s="31"/>
      <c r="F95" s="32">
        <f t="shared" si="2"/>
        <v>0</v>
      </c>
      <c r="H95" s="57"/>
    </row>
    <row r="96" spans="1:16" ht="13.25" customHeight="1" x14ac:dyDescent="0.15">
      <c r="A96" s="40">
        <v>803</v>
      </c>
      <c r="B96" s="29" t="s">
        <v>30</v>
      </c>
      <c r="C96" s="42"/>
      <c r="D96" s="31"/>
      <c r="E96" s="31"/>
      <c r="F96" s="32">
        <f t="shared" si="2"/>
        <v>0</v>
      </c>
      <c r="H96" s="57"/>
    </row>
    <row r="97" spans="1:9" ht="13.25" customHeight="1" x14ac:dyDescent="0.15">
      <c r="A97" s="40">
        <v>804</v>
      </c>
      <c r="B97" s="29" t="s">
        <v>100</v>
      </c>
      <c r="C97" s="42"/>
      <c r="D97" s="31"/>
      <c r="E97" s="31"/>
      <c r="F97" s="32">
        <f t="shared" si="2"/>
        <v>0</v>
      </c>
      <c r="H97" s="57"/>
    </row>
    <row r="98" spans="1:9" ht="13.25" customHeight="1" x14ac:dyDescent="0.15">
      <c r="A98" s="40">
        <v>805</v>
      </c>
      <c r="B98" s="29" t="s">
        <v>101</v>
      </c>
      <c r="C98" s="42"/>
      <c r="D98" s="31"/>
      <c r="E98" s="31"/>
      <c r="F98" s="32">
        <f t="shared" si="2"/>
        <v>0</v>
      </c>
      <c r="H98" s="57"/>
    </row>
    <row r="99" spans="1:9" ht="13.25" customHeight="1" x14ac:dyDescent="0.15">
      <c r="A99" s="40">
        <v>806</v>
      </c>
      <c r="B99" s="29" t="s">
        <v>102</v>
      </c>
      <c r="C99" s="42"/>
      <c r="D99" s="31"/>
      <c r="E99" s="31"/>
      <c r="F99" s="32">
        <f t="shared" si="2"/>
        <v>0</v>
      </c>
      <c r="H99" s="57"/>
    </row>
    <row r="100" spans="1:9" ht="13.25" customHeight="1" x14ac:dyDescent="0.15">
      <c r="A100" s="40">
        <v>807</v>
      </c>
      <c r="B100" s="41" t="s">
        <v>31</v>
      </c>
      <c r="C100" s="42"/>
      <c r="D100" s="31"/>
      <c r="E100" s="31"/>
      <c r="F100" s="32">
        <f t="shared" si="2"/>
        <v>0</v>
      </c>
      <c r="H100" s="57"/>
    </row>
    <row r="101" spans="1:9" ht="13.25" customHeight="1" x14ac:dyDescent="0.15">
      <c r="A101" s="40">
        <v>820</v>
      </c>
      <c r="B101" s="41" t="s">
        <v>103</v>
      </c>
      <c r="C101" s="42"/>
      <c r="D101" s="31"/>
      <c r="E101" s="31"/>
      <c r="F101" s="32">
        <f t="shared" si="2"/>
        <v>0</v>
      </c>
      <c r="H101" s="57"/>
    </row>
    <row r="102" spans="1:9" ht="13.25" customHeight="1" x14ac:dyDescent="0.15">
      <c r="A102" s="40">
        <v>830</v>
      </c>
      <c r="B102" s="41" t="s">
        <v>104</v>
      </c>
      <c r="C102" s="42"/>
      <c r="D102" s="31"/>
      <c r="E102" s="31"/>
      <c r="F102" s="32">
        <f t="shared" si="2"/>
        <v>0</v>
      </c>
      <c r="H102" s="43"/>
    </row>
    <row r="103" spans="1:9" ht="13.25" customHeight="1" x14ac:dyDescent="0.15">
      <c r="A103" s="40">
        <v>840</v>
      </c>
      <c r="B103" s="41" t="s">
        <v>32</v>
      </c>
      <c r="C103" s="42"/>
      <c r="D103" s="31"/>
      <c r="E103" s="31"/>
      <c r="F103" s="32">
        <f t="shared" si="2"/>
        <v>0</v>
      </c>
      <c r="H103" s="43"/>
    </row>
    <row r="104" spans="1:9" ht="13.25" customHeight="1" x14ac:dyDescent="0.15">
      <c r="A104" s="40">
        <v>850</v>
      </c>
      <c r="B104" s="41" t="s">
        <v>105</v>
      </c>
      <c r="C104" s="42"/>
      <c r="D104" s="31"/>
      <c r="E104" s="31"/>
      <c r="F104" s="32">
        <f t="shared" si="2"/>
        <v>0</v>
      </c>
      <c r="H104" s="43"/>
    </row>
    <row r="105" spans="1:9" ht="13.25" customHeight="1" x14ac:dyDescent="0.15">
      <c r="A105" s="40">
        <v>860</v>
      </c>
      <c r="B105" s="41" t="s">
        <v>33</v>
      </c>
      <c r="C105" s="42"/>
      <c r="D105" s="31"/>
      <c r="E105" s="31"/>
      <c r="F105" s="32">
        <f t="shared" si="2"/>
        <v>0</v>
      </c>
      <c r="H105" s="43"/>
    </row>
    <row r="106" spans="1:9" ht="13.25" customHeight="1" x14ac:dyDescent="0.15">
      <c r="A106" s="40">
        <v>870</v>
      </c>
      <c r="B106" s="41" t="s">
        <v>106</v>
      </c>
      <c r="C106" s="42"/>
      <c r="D106" s="31"/>
      <c r="E106" s="31"/>
      <c r="F106" s="32">
        <f t="shared" si="2"/>
        <v>0</v>
      </c>
      <c r="H106" s="43"/>
      <c r="I106" s="64"/>
    </row>
    <row r="107" spans="1:9" ht="13.25" customHeight="1" x14ac:dyDescent="0.15">
      <c r="A107" s="40">
        <v>880</v>
      </c>
      <c r="B107" s="29" t="s">
        <v>107</v>
      </c>
      <c r="C107" s="42"/>
      <c r="D107" s="31"/>
      <c r="E107" s="31"/>
      <c r="F107" s="32">
        <f t="shared" si="2"/>
        <v>0</v>
      </c>
      <c r="H107" s="43"/>
      <c r="I107" s="64"/>
    </row>
    <row r="108" spans="1:9" ht="13.25" customHeight="1" x14ac:dyDescent="0.15">
      <c r="A108" s="56">
        <v>890</v>
      </c>
      <c r="B108" s="41" t="s">
        <v>99</v>
      </c>
      <c r="C108" s="42"/>
      <c r="D108" s="31"/>
      <c r="E108" s="31"/>
      <c r="F108" s="44">
        <f t="shared" si="2"/>
        <v>0</v>
      </c>
      <c r="H108" s="39"/>
    </row>
    <row r="109" spans="1:9" ht="13.25" customHeight="1" x14ac:dyDescent="0.15">
      <c r="A109" s="83"/>
      <c r="B109" s="84" t="s">
        <v>108</v>
      </c>
      <c r="C109" s="85"/>
      <c r="D109" s="86">
        <f>SUMIF(G9:G108,"=1",D9:D108)</f>
        <v>0</v>
      </c>
      <c r="E109" s="87">
        <f>SUMIF(H9:H108,"=1",E9:E108)</f>
        <v>0</v>
      </c>
      <c r="F109" s="88">
        <f t="shared" si="2"/>
        <v>0</v>
      </c>
    </row>
    <row r="110" spans="1:9" ht="13.25" customHeight="1" x14ac:dyDescent="0.15">
      <c r="A110" s="46"/>
      <c r="F110" s="48"/>
    </row>
  </sheetData>
  <sheetProtection formatCells="0" formatColumns="0" formatRows="0" insertColumns="0" insertRows="0"/>
  <mergeCells count="2">
    <mergeCell ref="D3:F4"/>
    <mergeCell ref="A1:B1"/>
  </mergeCells>
  <pageMargins left="0.98425196850393704" right="0.43307086614173229" top="0.39370078740157483" bottom="0.39370078740157483" header="0.31496062992125984" footer="0.31496062992125984"/>
  <pageSetup paperSize="9" scale="98" fitToHeight="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AF5D7-9629-E649-AD9C-3768B3084199}">
  <sheetPr>
    <tabColor rgb="FFFFFF00"/>
  </sheetPr>
  <dimension ref="A1:X113"/>
  <sheetViews>
    <sheetView tabSelected="1" showRuler="0" zoomScale="120" zoomScaleNormal="120" zoomScalePageLayoutView="98" workbookViewId="0">
      <selection activeCell="N4" sqref="N4"/>
    </sheetView>
  </sheetViews>
  <sheetFormatPr baseColWidth="10" defaultColWidth="10.1640625" defaultRowHeight="13.25" customHeight="1" x14ac:dyDescent="0.15"/>
  <cols>
    <col min="1" max="1" width="5.1640625" style="4" customWidth="1"/>
    <col min="2" max="2" width="34.1640625" style="4" customWidth="1"/>
    <col min="3" max="3" width="13.6640625" style="4" customWidth="1"/>
    <col min="4" max="9" width="8.6640625" style="4" customWidth="1"/>
    <col min="10" max="10" width="4.6640625" style="70" customWidth="1"/>
    <col min="11" max="11" width="1.6640625" style="4" customWidth="1"/>
    <col min="12" max="12" width="5.6640625" style="22" bestFit="1" customWidth="1"/>
    <col min="13" max="13" width="5.5" style="22" customWidth="1"/>
    <col min="14" max="16" width="5.6640625" style="22" bestFit="1" customWidth="1"/>
    <col min="17" max="20" width="10.1640625" style="4"/>
    <col min="21" max="21" width="10.6640625" style="4" customWidth="1"/>
    <col min="22" max="16384" width="10.1640625" style="4"/>
  </cols>
  <sheetData>
    <row r="1" spans="1:16" ht="14.25" customHeight="1" x14ac:dyDescent="0.15">
      <c r="A1" s="131" t="s">
        <v>119</v>
      </c>
      <c r="B1" s="131"/>
      <c r="C1" s="131"/>
      <c r="D1" s="1"/>
      <c r="E1" s="1"/>
      <c r="F1" s="1"/>
      <c r="G1" s="1"/>
      <c r="H1" s="1"/>
      <c r="I1" s="1"/>
      <c r="J1" s="2"/>
      <c r="K1" s="1"/>
      <c r="L1" s="3"/>
      <c r="M1" s="3"/>
      <c r="N1" s="3"/>
      <c r="O1" s="3"/>
      <c r="P1" s="3"/>
    </row>
    <row r="2" spans="1:16" ht="13.25" customHeight="1" x14ac:dyDescent="0.15">
      <c r="A2" s="114" t="s">
        <v>113</v>
      </c>
      <c r="B2" s="113" t="str">
        <f>IF('PF Film 1'!B2="Film 1","",'PF Film 1'!B2)</f>
        <v/>
      </c>
      <c r="C2" s="5" t="s">
        <v>35</v>
      </c>
      <c r="D2" s="133" t="s">
        <v>120</v>
      </c>
      <c r="E2" s="134"/>
      <c r="F2" s="134"/>
      <c r="G2" s="134"/>
      <c r="H2" s="135"/>
      <c r="I2" s="1"/>
      <c r="J2" s="1"/>
      <c r="K2" s="3"/>
      <c r="L2" s="4"/>
      <c r="M2" s="4"/>
      <c r="N2" s="4"/>
      <c r="O2" s="4"/>
      <c r="P2" s="4"/>
    </row>
    <row r="3" spans="1:16" ht="13.25" customHeight="1" x14ac:dyDescent="0.15">
      <c r="A3" s="115" t="s">
        <v>114</v>
      </c>
      <c r="B3" s="113" t="str">
        <f>IF('PF Film 2'!B2="Film 2","",'PF Film 2'!B2)</f>
        <v/>
      </c>
      <c r="C3" s="132" t="s">
        <v>36</v>
      </c>
      <c r="D3" s="136"/>
      <c r="E3" s="137"/>
      <c r="F3" s="137"/>
      <c r="G3" s="137"/>
      <c r="H3" s="138"/>
      <c r="I3" s="1"/>
      <c r="J3" s="1"/>
      <c r="K3" s="3"/>
      <c r="L3" s="4"/>
      <c r="M3" s="4"/>
      <c r="N3" s="4"/>
      <c r="O3" s="4"/>
      <c r="P3" s="4"/>
    </row>
    <row r="4" spans="1:16" ht="13.25" customHeight="1" x14ac:dyDescent="0.15">
      <c r="A4" s="116" t="s">
        <v>115</v>
      </c>
      <c r="B4" s="113" t="str">
        <f>IF('PF Film 3'!B2="Film 3","",'PF Film 3'!B2)</f>
        <v/>
      </c>
      <c r="C4" s="132"/>
      <c r="D4" s="139"/>
      <c r="E4" s="140"/>
      <c r="F4" s="140"/>
      <c r="G4" s="140"/>
      <c r="H4" s="141"/>
      <c r="I4" s="1"/>
      <c r="J4" s="1"/>
      <c r="K4" s="3"/>
      <c r="L4" s="4"/>
      <c r="M4" s="4"/>
      <c r="N4" s="4"/>
      <c r="O4" s="4"/>
      <c r="P4" s="4"/>
    </row>
    <row r="5" spans="1:16" ht="13.25" customHeight="1" x14ac:dyDescent="0.15">
      <c r="A5" s="117" t="s">
        <v>116</v>
      </c>
      <c r="B5" s="113" t="str">
        <f>IF('PF Film 4'!B2="Film 4","",'PF Film 4'!B2)</f>
        <v/>
      </c>
      <c r="C5" s="5"/>
      <c r="J5" s="4"/>
      <c r="K5" s="1"/>
      <c r="L5" s="3"/>
      <c r="M5" s="3"/>
      <c r="N5" s="3"/>
      <c r="O5" s="3"/>
      <c r="P5" s="3"/>
    </row>
    <row r="6" spans="1:16" ht="13.25" customHeight="1" x14ac:dyDescent="0.15">
      <c r="A6" s="118" t="s">
        <v>117</v>
      </c>
      <c r="B6" s="112" t="str">
        <f>IF('PF Film 5'!B2="Film 5","",'PF Film 5'!B2)</f>
        <v/>
      </c>
      <c r="J6" s="4"/>
      <c r="K6" s="1"/>
      <c r="L6" s="3"/>
      <c r="M6" s="3"/>
      <c r="N6" s="3"/>
      <c r="O6" s="3"/>
      <c r="P6" s="3"/>
    </row>
    <row r="7" spans="1:16" ht="13" customHeight="1" x14ac:dyDescent="0.15">
      <c r="A7" s="5" t="s">
        <v>1</v>
      </c>
      <c r="B7" s="112" t="s">
        <v>37</v>
      </c>
      <c r="C7" s="5"/>
      <c r="J7" s="4"/>
      <c r="K7" s="1"/>
      <c r="L7" s="3"/>
      <c r="M7" s="3"/>
      <c r="N7" s="3"/>
      <c r="O7" s="3"/>
      <c r="P7" s="3"/>
    </row>
    <row r="8" spans="1:16" ht="31.5" customHeight="1" thickBot="1" x14ac:dyDescent="0.2">
      <c r="A8" s="5"/>
      <c r="B8" s="9"/>
      <c r="C8" s="5"/>
      <c r="D8" s="119" t="s">
        <v>113</v>
      </c>
      <c r="E8" s="120" t="s">
        <v>114</v>
      </c>
      <c r="F8" s="121" t="s">
        <v>115</v>
      </c>
      <c r="G8" s="122" t="s">
        <v>116</v>
      </c>
      <c r="H8" s="123" t="s">
        <v>117</v>
      </c>
      <c r="I8" s="124" t="s">
        <v>121</v>
      </c>
      <c r="J8" s="11"/>
      <c r="K8" s="1"/>
      <c r="L8" s="119" t="s">
        <v>113</v>
      </c>
      <c r="M8" s="120" t="s">
        <v>114</v>
      </c>
      <c r="N8" s="121" t="s">
        <v>115</v>
      </c>
      <c r="O8" s="122" t="s">
        <v>116</v>
      </c>
      <c r="P8" s="123" t="s">
        <v>117</v>
      </c>
    </row>
    <row r="9" spans="1:16" ht="13.25" customHeight="1" thickBot="1" x14ac:dyDescent="0.2">
      <c r="A9" s="12"/>
      <c r="B9" s="13" t="s">
        <v>39</v>
      </c>
      <c r="C9" s="14"/>
      <c r="D9" s="15">
        <f t="shared" ref="D9:I9" si="0">D10</f>
        <v>120000</v>
      </c>
      <c r="E9" s="15">
        <f t="shared" si="0"/>
        <v>80000</v>
      </c>
      <c r="F9" s="15">
        <f t="shared" si="0"/>
        <v>135000</v>
      </c>
      <c r="G9" s="15">
        <f t="shared" si="0"/>
        <v>125000</v>
      </c>
      <c r="H9" s="15">
        <f t="shared" si="0"/>
        <v>115000</v>
      </c>
      <c r="I9" s="15">
        <f t="shared" si="0"/>
        <v>575000</v>
      </c>
      <c r="J9" s="16">
        <f>IF($I$9&gt;0,I9/$I$9,0)</f>
        <v>1</v>
      </c>
      <c r="L9" s="17" t="s">
        <v>40</v>
      </c>
      <c r="M9" s="17" t="s">
        <v>40</v>
      </c>
      <c r="N9" s="17" t="s">
        <v>40</v>
      </c>
      <c r="O9" s="17" t="s">
        <v>40</v>
      </c>
      <c r="P9" s="17" t="s">
        <v>40</v>
      </c>
    </row>
    <row r="10" spans="1:16" ht="13.25" customHeight="1" thickBot="1" x14ac:dyDescent="0.2">
      <c r="A10" s="18"/>
      <c r="B10" s="13" t="s">
        <v>41</v>
      </c>
      <c r="C10" s="19"/>
      <c r="D10" s="20">
        <f t="shared" ref="D10:I10" si="1">SUM(D11,D14,D25,D51,D68,D78,D88,D96)</f>
        <v>120000</v>
      </c>
      <c r="E10" s="20">
        <f t="shared" si="1"/>
        <v>80000</v>
      </c>
      <c r="F10" s="20">
        <f t="shared" si="1"/>
        <v>135000</v>
      </c>
      <c r="G10" s="20">
        <f t="shared" si="1"/>
        <v>125000</v>
      </c>
      <c r="H10" s="20">
        <f t="shared" si="1"/>
        <v>115000</v>
      </c>
      <c r="I10" s="20">
        <f t="shared" si="1"/>
        <v>575000</v>
      </c>
      <c r="J10" s="21">
        <f>IF($I$9&gt;0,I10/$I$9,0)</f>
        <v>1</v>
      </c>
    </row>
    <row r="11" spans="1:16" ht="13.25" customHeight="1" x14ac:dyDescent="0.15">
      <c r="A11" s="23">
        <v>1</v>
      </c>
      <c r="B11" s="24" t="s">
        <v>3</v>
      </c>
      <c r="C11" s="25"/>
      <c r="D11" s="26">
        <f t="shared" ref="D11:I11" si="2">SUM(D12:D13)</f>
        <v>0</v>
      </c>
      <c r="E11" s="26">
        <f t="shared" si="2"/>
        <v>0</v>
      </c>
      <c r="F11" s="26">
        <f t="shared" si="2"/>
        <v>0</v>
      </c>
      <c r="G11" s="26">
        <f t="shared" si="2"/>
        <v>0</v>
      </c>
      <c r="H11" s="26">
        <f t="shared" si="2"/>
        <v>0</v>
      </c>
      <c r="I11" s="26">
        <f t="shared" si="2"/>
        <v>0</v>
      </c>
      <c r="J11" s="27">
        <f t="shared" ref="J11:J27" si="3">IF($I$10&gt;0,I11/$I$10,0)</f>
        <v>0</v>
      </c>
    </row>
    <row r="12" spans="1:16" ht="13.25" customHeight="1" x14ac:dyDescent="0.15">
      <c r="A12" s="28">
        <v>110</v>
      </c>
      <c r="B12" s="29" t="s">
        <v>42</v>
      </c>
      <c r="C12" s="30"/>
      <c r="D12" s="31">
        <f>'PF Film 1'!E9</f>
        <v>0</v>
      </c>
      <c r="E12" s="31">
        <f>'PF Film 2'!E9</f>
        <v>0</v>
      </c>
      <c r="F12" s="31">
        <f>'PF Film 3'!E9</f>
        <v>0</v>
      </c>
      <c r="G12" s="31">
        <f>'PF Film 4'!E9</f>
        <v>0</v>
      </c>
      <c r="H12" s="31">
        <f>'PF Film 5'!E9</f>
        <v>0</v>
      </c>
      <c r="I12" s="31">
        <f>SUM(D12:H12)</f>
        <v>0</v>
      </c>
      <c r="J12" s="32">
        <f t="shared" si="3"/>
        <v>0</v>
      </c>
      <c r="L12" s="33" t="str">
        <f>IF('PF Film 1'!H9&lt;1,"",'PF Film 1'!H9)</f>
        <v/>
      </c>
      <c r="M12" s="33" t="str">
        <f>IF('PF Film 2'!I9&lt;1,"",'PF Film 2'!I9)</f>
        <v/>
      </c>
      <c r="N12" s="33" t="str">
        <f>IF('PF Film 3'!J9&lt;1,"",'PF Film 3'!J9)</f>
        <v/>
      </c>
      <c r="O12" s="33" t="str">
        <f>IF('PF Film 4'!K9&lt;1,"",'PF Film 4'!K9)</f>
        <v/>
      </c>
      <c r="P12" s="33" t="str">
        <f>IF('PF Film 5'!L9&lt;1,"",'PF Film 5'!L9)</f>
        <v/>
      </c>
    </row>
    <row r="13" spans="1:16" ht="13.25" customHeight="1" thickBot="1" x14ac:dyDescent="0.2">
      <c r="A13" s="34">
        <v>120</v>
      </c>
      <c r="B13" s="35" t="s">
        <v>43</v>
      </c>
      <c r="C13" s="36"/>
      <c r="D13" s="31">
        <f>'PF Film 1'!E10</f>
        <v>0</v>
      </c>
      <c r="E13" s="31">
        <f>'PF Film 2'!E10</f>
        <v>0</v>
      </c>
      <c r="F13" s="31">
        <f>'PF Film 3'!E10</f>
        <v>0</v>
      </c>
      <c r="G13" s="31">
        <f>'PF Film 4'!E10</f>
        <v>0</v>
      </c>
      <c r="H13" s="31">
        <f>'PF Film 5'!E10</f>
        <v>0</v>
      </c>
      <c r="I13" s="31">
        <f>SUM(D13:H13)</f>
        <v>0</v>
      </c>
      <c r="J13" s="38">
        <f t="shared" si="3"/>
        <v>0</v>
      </c>
      <c r="L13" s="39" t="str">
        <f>IF('PF Film 1'!H10&lt;1,"",'PF Film 1'!H10)</f>
        <v/>
      </c>
      <c r="M13" s="39" t="str">
        <f>IF('PF Film 2'!I10&lt;1,"",'PF Film 2'!I10)</f>
        <v/>
      </c>
      <c r="N13" s="39" t="str">
        <f>IF('PF Film 3'!J10&lt;1,"",'PF Film 3'!J10)</f>
        <v/>
      </c>
      <c r="O13" s="39" t="str">
        <f>IF('PF Film 4'!K10&lt;1,"",'PF Film 4'!K10)</f>
        <v/>
      </c>
      <c r="P13" s="39" t="str">
        <f>IF('PF Film 5'!L10&lt;1,"",'PF Film 5'!L10)</f>
        <v/>
      </c>
    </row>
    <row r="14" spans="1:16" ht="13.25" customHeight="1" x14ac:dyDescent="0.15">
      <c r="A14" s="23">
        <v>2</v>
      </c>
      <c r="B14" s="24" t="s">
        <v>44</v>
      </c>
      <c r="C14" s="25"/>
      <c r="D14" s="26">
        <f t="shared" ref="D14:I14" si="4">SUM(D15:D24)</f>
        <v>40000</v>
      </c>
      <c r="E14" s="26">
        <f t="shared" si="4"/>
        <v>0</v>
      </c>
      <c r="F14" s="26">
        <f t="shared" si="4"/>
        <v>50000</v>
      </c>
      <c r="G14" s="26">
        <f t="shared" si="4"/>
        <v>45000</v>
      </c>
      <c r="H14" s="26">
        <f t="shared" si="4"/>
        <v>30000</v>
      </c>
      <c r="I14" s="26">
        <f t="shared" si="4"/>
        <v>165000</v>
      </c>
      <c r="J14" s="27">
        <f t="shared" si="3"/>
        <v>0.28695652173913044</v>
      </c>
    </row>
    <row r="15" spans="1:16" ht="13.25" customHeight="1" x14ac:dyDescent="0.15">
      <c r="A15" s="40">
        <v>202</v>
      </c>
      <c r="B15" s="41" t="s">
        <v>45</v>
      </c>
      <c r="C15" s="42"/>
      <c r="D15" s="31">
        <f>'PF Film 1'!E12</f>
        <v>0</v>
      </c>
      <c r="E15" s="31">
        <f>'PF Film 2'!E12</f>
        <v>0</v>
      </c>
      <c r="F15" s="31">
        <f>'PF Film 3'!E12</f>
        <v>0</v>
      </c>
      <c r="G15" s="31">
        <f>'PF Film 4'!E12</f>
        <v>0</v>
      </c>
      <c r="H15" s="31">
        <f>'PF Film 5'!E12</f>
        <v>0</v>
      </c>
      <c r="I15" s="31">
        <f t="shared" ref="I15:I24" si="5">SUM(D15:H15)</f>
        <v>0</v>
      </c>
      <c r="J15" s="32">
        <f t="shared" si="3"/>
        <v>0</v>
      </c>
      <c r="L15" s="33" t="str">
        <f>IF('PF Film 1'!H12&lt;1,"",'PF Film 1'!H12)</f>
        <v/>
      </c>
      <c r="M15" s="33" t="str">
        <f>IF('PF Film 2'!I12&lt;1,"",'PF Film 2'!I12)</f>
        <v/>
      </c>
      <c r="N15" s="33" t="str">
        <f>IF('PF Film 3'!J12&lt;1,"",'PF Film 3'!J12)</f>
        <v/>
      </c>
      <c r="O15" s="33" t="str">
        <f>IF('PF Film 4'!K12&lt;1,"",'PF Film 4'!K12)</f>
        <v/>
      </c>
      <c r="P15" s="33" t="str">
        <f>IF('PF Film 5'!L12&lt;1,"",'PF Film 5'!L12)</f>
        <v/>
      </c>
    </row>
    <row r="16" spans="1:16" ht="13.25" customHeight="1" x14ac:dyDescent="0.15">
      <c r="A16" s="40">
        <v>203</v>
      </c>
      <c r="B16" s="41" t="s">
        <v>46</v>
      </c>
      <c r="C16" s="42"/>
      <c r="D16" s="31">
        <f>'PF Film 1'!E13</f>
        <v>0</v>
      </c>
      <c r="E16" s="31">
        <f>'PF Film 2'!E13</f>
        <v>0</v>
      </c>
      <c r="F16" s="31">
        <f>'PF Film 3'!E13</f>
        <v>0</v>
      </c>
      <c r="G16" s="31">
        <f>'PF Film 4'!E13</f>
        <v>0</v>
      </c>
      <c r="H16" s="31">
        <f>'PF Film 5'!E13</f>
        <v>0</v>
      </c>
      <c r="I16" s="31">
        <f t="shared" si="5"/>
        <v>0</v>
      </c>
      <c r="J16" s="32">
        <f t="shared" si="3"/>
        <v>0</v>
      </c>
      <c r="L16" s="43" t="str">
        <f>IF('PF Film 1'!H13&lt;1,"",'PF Film 1'!H13)</f>
        <v/>
      </c>
      <c r="M16" s="43" t="str">
        <f>IF('PF Film 2'!I13&lt;1,"",'PF Film 2'!I13)</f>
        <v/>
      </c>
      <c r="N16" s="43" t="str">
        <f>IF('PF Film 3'!J13&lt;1,"",'PF Film 3'!J13)</f>
        <v/>
      </c>
      <c r="O16" s="43" t="str">
        <f>IF('PF Film 4'!K13&lt;1,"",'PF Film 4'!K13)</f>
        <v/>
      </c>
      <c r="P16" s="43" t="str">
        <f>IF('PF Film 5'!L13&lt;1,"",'PF Film 5'!L13)</f>
        <v/>
      </c>
    </row>
    <row r="17" spans="1:16" ht="13.25" customHeight="1" x14ac:dyDescent="0.15">
      <c r="A17" s="40">
        <v>210</v>
      </c>
      <c r="B17" s="41" t="s">
        <v>47</v>
      </c>
      <c r="C17" s="42"/>
      <c r="D17" s="31">
        <f>'PF Film 1'!E14</f>
        <v>40000</v>
      </c>
      <c r="E17" s="31">
        <f>'PF Film 2'!E14</f>
        <v>0</v>
      </c>
      <c r="F17" s="31">
        <f>'PF Film 3'!E14</f>
        <v>50000</v>
      </c>
      <c r="G17" s="31">
        <f>'PF Film 4'!E14</f>
        <v>45000</v>
      </c>
      <c r="H17" s="31">
        <f>'PF Film 5'!E14</f>
        <v>30000</v>
      </c>
      <c r="I17" s="31">
        <f t="shared" si="5"/>
        <v>165000</v>
      </c>
      <c r="J17" s="32">
        <f t="shared" si="3"/>
        <v>0.28695652173913044</v>
      </c>
      <c r="L17" s="43" t="str">
        <f>IF('PF Film 1'!H14&lt;1,"",'PF Film 1'!H14)</f>
        <v/>
      </c>
      <c r="M17" s="43" t="str">
        <f>IF('PF Film 2'!I14&lt;1,"",'PF Film 2'!I14)</f>
        <v/>
      </c>
      <c r="N17" s="43" t="str">
        <f>IF('PF Film 3'!J14&lt;1,"",'PF Film 3'!J14)</f>
        <v/>
      </c>
      <c r="O17" s="43" t="str">
        <f>IF('PF Film 4'!K14&lt;1,"",'PF Film 4'!K14)</f>
        <v/>
      </c>
      <c r="P17" s="43" t="str">
        <f>IF('PF Film 5'!L14&lt;1,"",'PF Film 5'!L14)</f>
        <v/>
      </c>
    </row>
    <row r="18" spans="1:16" ht="13.25" customHeight="1" x14ac:dyDescent="0.15">
      <c r="A18" s="40">
        <v>220</v>
      </c>
      <c r="B18" s="41" t="s">
        <v>48</v>
      </c>
      <c r="C18" s="42"/>
      <c r="D18" s="31">
        <f>'PF Film 1'!E15</f>
        <v>0</v>
      </c>
      <c r="E18" s="31">
        <f>'PF Film 2'!E15</f>
        <v>0</v>
      </c>
      <c r="F18" s="31">
        <f>'PF Film 3'!E15</f>
        <v>0</v>
      </c>
      <c r="G18" s="31">
        <f>'PF Film 4'!E15</f>
        <v>0</v>
      </c>
      <c r="H18" s="31">
        <f>'PF Film 5'!E15</f>
        <v>0</v>
      </c>
      <c r="I18" s="31">
        <f t="shared" si="5"/>
        <v>0</v>
      </c>
      <c r="J18" s="32">
        <f t="shared" si="3"/>
        <v>0</v>
      </c>
      <c r="L18" s="43" t="str">
        <f>IF('PF Film 1'!H15&lt;1,"",'PF Film 1'!H15)</f>
        <v/>
      </c>
      <c r="M18" s="43" t="str">
        <f>IF('PF Film 2'!I15&lt;1,"",'PF Film 2'!I15)</f>
        <v/>
      </c>
      <c r="N18" s="43" t="str">
        <f>IF('PF Film 3'!J15&lt;1,"",'PF Film 3'!J15)</f>
        <v/>
      </c>
      <c r="O18" s="43" t="str">
        <f>IF('PF Film 4'!K15&lt;1,"",'PF Film 4'!K15)</f>
        <v/>
      </c>
      <c r="P18" s="43" t="str">
        <f>IF('PF Film 5'!L15&lt;1,"",'PF Film 5'!L15)</f>
        <v/>
      </c>
    </row>
    <row r="19" spans="1:16" ht="13.25" customHeight="1" x14ac:dyDescent="0.15">
      <c r="A19" s="40">
        <v>251</v>
      </c>
      <c r="B19" s="41" t="s">
        <v>49</v>
      </c>
      <c r="C19" s="42"/>
      <c r="D19" s="31">
        <f>'PF Film 1'!E16</f>
        <v>0</v>
      </c>
      <c r="E19" s="31">
        <f>'PF Film 2'!E16</f>
        <v>0</v>
      </c>
      <c r="F19" s="31">
        <f>'PF Film 3'!E16</f>
        <v>0</v>
      </c>
      <c r="G19" s="31">
        <f>'PF Film 4'!E16</f>
        <v>0</v>
      </c>
      <c r="H19" s="31">
        <f>'PF Film 5'!E16</f>
        <v>0</v>
      </c>
      <c r="I19" s="31">
        <f t="shared" si="5"/>
        <v>0</v>
      </c>
      <c r="J19" s="32">
        <f t="shared" si="3"/>
        <v>0</v>
      </c>
      <c r="L19" s="43" t="str">
        <f>IF('PF Film 1'!H16&lt;1,"",'PF Film 1'!H16)</f>
        <v/>
      </c>
      <c r="M19" s="43" t="str">
        <f>IF('PF Film 2'!I16&lt;1,"",'PF Film 2'!I16)</f>
        <v/>
      </c>
      <c r="N19" s="43" t="str">
        <f>IF('PF Film 3'!J16&lt;1,"",'PF Film 3'!J16)</f>
        <v/>
      </c>
      <c r="O19" s="43" t="str">
        <f>IF('PF Film 4'!K16&lt;1,"",'PF Film 4'!K16)</f>
        <v/>
      </c>
      <c r="P19" s="43" t="str">
        <f>IF('PF Film 5'!L16&lt;1,"",'PF Film 5'!L16)</f>
        <v/>
      </c>
    </row>
    <row r="20" spans="1:16" ht="13.25" customHeight="1" x14ac:dyDescent="0.15">
      <c r="A20" s="40">
        <v>252</v>
      </c>
      <c r="B20" s="41" t="s">
        <v>50</v>
      </c>
      <c r="C20" s="42"/>
      <c r="D20" s="31">
        <f>'PF Film 1'!E17</f>
        <v>0</v>
      </c>
      <c r="E20" s="31">
        <f>'PF Film 2'!E17</f>
        <v>0</v>
      </c>
      <c r="F20" s="31">
        <f>'PF Film 3'!E17</f>
        <v>0</v>
      </c>
      <c r="G20" s="31">
        <f>'PF Film 4'!E17</f>
        <v>0</v>
      </c>
      <c r="H20" s="31">
        <f>'PF Film 5'!E17</f>
        <v>0</v>
      </c>
      <c r="I20" s="31">
        <f t="shared" si="5"/>
        <v>0</v>
      </c>
      <c r="J20" s="32">
        <f t="shared" si="3"/>
        <v>0</v>
      </c>
      <c r="L20" s="43" t="str">
        <f>IF('PF Film 1'!H17&lt;1,"",'PF Film 1'!H17)</f>
        <v/>
      </c>
      <c r="M20" s="43" t="str">
        <f>IF('PF Film 2'!I17&lt;1,"",'PF Film 2'!I17)</f>
        <v/>
      </c>
      <c r="N20" s="43" t="str">
        <f>IF('PF Film 3'!J17&lt;1,"",'PF Film 3'!J17)</f>
        <v/>
      </c>
      <c r="O20" s="43" t="str">
        <f>IF('PF Film 4'!K17&lt;1,"",'PF Film 4'!K17)</f>
        <v/>
      </c>
      <c r="P20" s="43" t="str">
        <f>IF('PF Film 5'!L17&lt;1,"",'PF Film 5'!L17)</f>
        <v/>
      </c>
    </row>
    <row r="21" spans="1:16" ht="13.25" customHeight="1" x14ac:dyDescent="0.15">
      <c r="A21" s="40">
        <v>253</v>
      </c>
      <c r="B21" s="41" t="s">
        <v>51</v>
      </c>
      <c r="C21" s="42"/>
      <c r="D21" s="31">
        <f>'PF Film 1'!E18</f>
        <v>0</v>
      </c>
      <c r="E21" s="31">
        <f>'PF Film 2'!E18</f>
        <v>0</v>
      </c>
      <c r="F21" s="31">
        <f>'PF Film 3'!E18</f>
        <v>0</v>
      </c>
      <c r="G21" s="31">
        <f>'PF Film 4'!E18</f>
        <v>0</v>
      </c>
      <c r="H21" s="31">
        <f>'PF Film 5'!E18</f>
        <v>0</v>
      </c>
      <c r="I21" s="31">
        <f t="shared" si="5"/>
        <v>0</v>
      </c>
      <c r="J21" s="32">
        <f t="shared" si="3"/>
        <v>0</v>
      </c>
      <c r="L21" s="43" t="str">
        <f>IF('PF Film 1'!H18&lt;1,"",'PF Film 1'!H18)</f>
        <v/>
      </c>
      <c r="M21" s="43" t="str">
        <f>IF('PF Film 2'!I18&lt;1,"",'PF Film 2'!I18)</f>
        <v/>
      </c>
      <c r="N21" s="43" t="str">
        <f>IF('PF Film 3'!J18&lt;1,"",'PF Film 3'!J18)</f>
        <v/>
      </c>
      <c r="O21" s="43" t="str">
        <f>IF('PF Film 4'!K18&lt;1,"",'PF Film 4'!K18)</f>
        <v/>
      </c>
      <c r="P21" s="43" t="str">
        <f>IF('PF Film 5'!L18&lt;1,"",'PF Film 5'!L18)</f>
        <v/>
      </c>
    </row>
    <row r="22" spans="1:16" ht="13.25" customHeight="1" x14ac:dyDescent="0.15">
      <c r="A22" s="40">
        <v>254</v>
      </c>
      <c r="B22" s="41" t="s">
        <v>52</v>
      </c>
      <c r="C22" s="42"/>
      <c r="D22" s="31">
        <f>'PF Film 1'!E19</f>
        <v>0</v>
      </c>
      <c r="E22" s="31">
        <f>'PF Film 2'!E19</f>
        <v>0</v>
      </c>
      <c r="F22" s="31">
        <f>'PF Film 3'!E19</f>
        <v>0</v>
      </c>
      <c r="G22" s="31">
        <f>'PF Film 4'!E19</f>
        <v>0</v>
      </c>
      <c r="H22" s="31">
        <f>'PF Film 5'!E19</f>
        <v>0</v>
      </c>
      <c r="I22" s="31">
        <f t="shared" si="5"/>
        <v>0</v>
      </c>
      <c r="J22" s="32">
        <f t="shared" si="3"/>
        <v>0</v>
      </c>
      <c r="L22" s="43" t="str">
        <f>IF('PF Film 1'!H19&lt;1,"",'PF Film 1'!H19)</f>
        <v/>
      </c>
      <c r="M22" s="43" t="str">
        <f>IF('PF Film 2'!I19&lt;1,"",'PF Film 2'!I19)</f>
        <v/>
      </c>
      <c r="N22" s="43" t="str">
        <f>IF('PF Film 3'!J19&lt;1,"",'PF Film 3'!J19)</f>
        <v/>
      </c>
      <c r="O22" s="43" t="str">
        <f>IF('PF Film 4'!K19&lt;1,"",'PF Film 4'!K19)</f>
        <v/>
      </c>
      <c r="P22" s="43" t="str">
        <f>IF('PF Film 5'!L19&lt;1,"",'PF Film 5'!L19)</f>
        <v/>
      </c>
    </row>
    <row r="23" spans="1:16" ht="13.25" customHeight="1" x14ac:dyDescent="0.15">
      <c r="A23" s="40">
        <v>255</v>
      </c>
      <c r="B23" s="41" t="s">
        <v>53</v>
      </c>
      <c r="C23" s="42"/>
      <c r="D23" s="31">
        <f>'PF Film 1'!E20</f>
        <v>0</v>
      </c>
      <c r="E23" s="31">
        <f>'PF Film 2'!E20</f>
        <v>0</v>
      </c>
      <c r="F23" s="31">
        <f>'PF Film 3'!E20</f>
        <v>0</v>
      </c>
      <c r="G23" s="31">
        <f>'PF Film 4'!E20</f>
        <v>0</v>
      </c>
      <c r="H23" s="31">
        <f>'PF Film 5'!E20</f>
        <v>0</v>
      </c>
      <c r="I23" s="31">
        <f t="shared" si="5"/>
        <v>0</v>
      </c>
      <c r="J23" s="32">
        <f t="shared" si="3"/>
        <v>0</v>
      </c>
      <c r="L23" s="43" t="str">
        <f>IF('PF Film 1'!H20&lt;1,"",'PF Film 1'!H20)</f>
        <v/>
      </c>
      <c r="M23" s="43" t="str">
        <f>IF('PF Film 2'!I20&lt;1,"",'PF Film 2'!I20)</f>
        <v/>
      </c>
      <c r="N23" s="43" t="str">
        <f>IF('PF Film 3'!J20&lt;1,"",'PF Film 3'!J20)</f>
        <v/>
      </c>
      <c r="O23" s="43" t="str">
        <f>IF('PF Film 4'!K20&lt;1,"",'PF Film 4'!K20)</f>
        <v/>
      </c>
      <c r="P23" s="43" t="str">
        <f>IF('PF Film 5'!L20&lt;1,"",'PF Film 5'!L20)</f>
        <v/>
      </c>
    </row>
    <row r="24" spans="1:16" ht="13.25" customHeight="1" thickBot="1" x14ac:dyDescent="0.2">
      <c r="A24" s="34">
        <v>260</v>
      </c>
      <c r="B24" s="35" t="s">
        <v>54</v>
      </c>
      <c r="C24" s="36"/>
      <c r="D24" s="31">
        <f>'PF Film 1'!E21</f>
        <v>0</v>
      </c>
      <c r="E24" s="31">
        <f>'PF Film 2'!E21</f>
        <v>0</v>
      </c>
      <c r="F24" s="31">
        <f>'PF Film 3'!E21</f>
        <v>0</v>
      </c>
      <c r="G24" s="31">
        <f>'PF Film 4'!E21</f>
        <v>0</v>
      </c>
      <c r="H24" s="31">
        <f>'PF Film 5'!E21</f>
        <v>0</v>
      </c>
      <c r="I24" s="31">
        <f t="shared" si="5"/>
        <v>0</v>
      </c>
      <c r="J24" s="38">
        <f t="shared" si="3"/>
        <v>0</v>
      </c>
      <c r="L24" s="39" t="str">
        <f>IF('PF Film 1'!H21&lt;1,"",'PF Film 1'!H21)</f>
        <v/>
      </c>
      <c r="M24" s="39" t="str">
        <f>IF('PF Film 2'!I21&lt;1,"",'PF Film 2'!I21)</f>
        <v/>
      </c>
      <c r="N24" s="39" t="str">
        <f>IF('PF Film 3'!J21&lt;1,"",'PF Film 3'!J21)</f>
        <v/>
      </c>
      <c r="O24" s="39" t="str">
        <f>IF('PF Film 4'!K21&lt;1,"",'PF Film 4'!K21)</f>
        <v/>
      </c>
      <c r="P24" s="39" t="str">
        <f>IF('PF Film 5'!L21&lt;1,"",'PF Film 5'!L21)</f>
        <v/>
      </c>
    </row>
    <row r="25" spans="1:16" ht="13.25" customHeight="1" x14ac:dyDescent="0.15">
      <c r="A25" s="23">
        <v>3</v>
      </c>
      <c r="B25" s="24" t="s">
        <v>55</v>
      </c>
      <c r="C25" s="25"/>
      <c r="D25" s="26">
        <f t="shared" ref="D25:I25" si="6">SUM(D26:D50)</f>
        <v>80000</v>
      </c>
      <c r="E25" s="26">
        <f t="shared" si="6"/>
        <v>80000</v>
      </c>
      <c r="F25" s="26">
        <f t="shared" si="6"/>
        <v>85000</v>
      </c>
      <c r="G25" s="26">
        <f t="shared" si="6"/>
        <v>80000</v>
      </c>
      <c r="H25" s="26">
        <f t="shared" si="6"/>
        <v>85000</v>
      </c>
      <c r="I25" s="26">
        <f t="shared" si="6"/>
        <v>410000</v>
      </c>
      <c r="J25" s="27">
        <f t="shared" si="3"/>
        <v>0.71304347826086956</v>
      </c>
    </row>
    <row r="26" spans="1:16" ht="13.25" customHeight="1" x14ac:dyDescent="0.15">
      <c r="A26" s="40">
        <v>301</v>
      </c>
      <c r="B26" s="29" t="s">
        <v>4</v>
      </c>
      <c r="C26" s="42"/>
      <c r="D26" s="31">
        <f>'PF Film 1'!E23</f>
        <v>0</v>
      </c>
      <c r="E26" s="31">
        <f>'PF Film 2'!E23</f>
        <v>0</v>
      </c>
      <c r="F26" s="31">
        <f>'PF Film 3'!E23</f>
        <v>0</v>
      </c>
      <c r="G26" s="31">
        <f>'PF Film 4'!E23</f>
        <v>0</v>
      </c>
      <c r="H26" s="31">
        <f>'PF Film 5'!E23</f>
        <v>0</v>
      </c>
      <c r="I26" s="31">
        <f t="shared" ref="I26:I50" si="7">SUM(D26:H26)</f>
        <v>0</v>
      </c>
      <c r="J26" s="44">
        <f t="shared" si="3"/>
        <v>0</v>
      </c>
      <c r="L26" s="33" t="str">
        <f>IF('PF Film 1'!H23&lt;1,"",'PF Film 1'!H23)</f>
        <v/>
      </c>
      <c r="M26" s="33" t="str">
        <f>IF('PF Film 2'!I23&lt;1,"",'PF Film 2'!I23)</f>
        <v/>
      </c>
      <c r="N26" s="33" t="str">
        <f>IF('PF Film 3'!J23&lt;1,"",'PF Film 3'!J23)</f>
        <v/>
      </c>
      <c r="O26" s="33" t="str">
        <f>IF('PF Film 4'!K23&lt;1,"",'PF Film 4'!K23)</f>
        <v/>
      </c>
      <c r="P26" s="33" t="str">
        <f>IF('PF Film 5'!L23&lt;1,"",'PF Film 5'!L23)</f>
        <v/>
      </c>
    </row>
    <row r="27" spans="1:16" ht="13.25" customHeight="1" x14ac:dyDescent="0.15">
      <c r="A27" s="40">
        <v>302</v>
      </c>
      <c r="B27" s="29" t="s">
        <v>5</v>
      </c>
      <c r="C27" s="42"/>
      <c r="D27" s="31">
        <f>'PF Film 1'!E24</f>
        <v>0</v>
      </c>
      <c r="E27" s="31">
        <f>'PF Film 2'!E24</f>
        <v>0</v>
      </c>
      <c r="F27" s="31">
        <f>'PF Film 3'!E24</f>
        <v>0</v>
      </c>
      <c r="G27" s="31">
        <f>'PF Film 4'!E24</f>
        <v>0</v>
      </c>
      <c r="H27" s="31">
        <f>'PF Film 5'!E24</f>
        <v>0</v>
      </c>
      <c r="I27" s="31">
        <f t="shared" si="7"/>
        <v>0</v>
      </c>
      <c r="J27" s="44">
        <f t="shared" si="3"/>
        <v>0</v>
      </c>
      <c r="L27" s="43" t="str">
        <f>IF('PF Film 1'!H24&lt;1,"",'PF Film 1'!H24)</f>
        <v/>
      </c>
      <c r="M27" s="43" t="str">
        <f>IF('PF Film 2'!I24&lt;1,"",'PF Film 2'!I24)</f>
        <v/>
      </c>
      <c r="N27" s="43" t="str">
        <f>IF('PF Film 3'!J24&lt;1,"",'PF Film 3'!J24)</f>
        <v/>
      </c>
      <c r="O27" s="43" t="str">
        <f>IF('PF Film 4'!K24&lt;1,"",'PF Film 4'!K24)</f>
        <v/>
      </c>
      <c r="P27" s="43" t="str">
        <f>IF('PF Film 5'!L24&lt;1,"",'PF Film 5'!L24)</f>
        <v/>
      </c>
    </row>
    <row r="28" spans="1:16" ht="13.25" customHeight="1" x14ac:dyDescent="0.15">
      <c r="A28" s="40">
        <v>305</v>
      </c>
      <c r="B28" s="29" t="s">
        <v>6</v>
      </c>
      <c r="C28" s="42"/>
      <c r="D28" s="31">
        <f>'PF Film 1'!E25</f>
        <v>0</v>
      </c>
      <c r="E28" s="31">
        <f>'PF Film 2'!E25</f>
        <v>0</v>
      </c>
      <c r="F28" s="31">
        <f>'PF Film 3'!E25</f>
        <v>0</v>
      </c>
      <c r="G28" s="31">
        <f>'PF Film 4'!E25</f>
        <v>0</v>
      </c>
      <c r="H28" s="31">
        <f>'PF Film 5'!E25</f>
        <v>0</v>
      </c>
      <c r="I28" s="31">
        <f t="shared" si="7"/>
        <v>0</v>
      </c>
      <c r="J28" s="44">
        <f t="shared" ref="J28:J66" si="8">IF($I$10&gt;0,I28/$I$10,0)</f>
        <v>0</v>
      </c>
      <c r="L28" s="43" t="str">
        <f>IF('PF Film 1'!H25&lt;1,"",'PF Film 1'!H25)</f>
        <v/>
      </c>
      <c r="M28" s="43" t="str">
        <f>IF('PF Film 2'!I25&lt;1,"",'PF Film 2'!I25)</f>
        <v/>
      </c>
      <c r="N28" s="43" t="str">
        <f>IF('PF Film 3'!J25&lt;1,"",'PF Film 3'!J25)</f>
        <v/>
      </c>
      <c r="O28" s="43" t="str">
        <f>IF('PF Film 4'!K25&lt;1,"",'PF Film 4'!K25)</f>
        <v/>
      </c>
      <c r="P28" s="43" t="str">
        <f>IF('PF Film 5'!L25&lt;1,"",'PF Film 5'!L25)</f>
        <v/>
      </c>
    </row>
    <row r="29" spans="1:16" ht="13.25" customHeight="1" x14ac:dyDescent="0.15">
      <c r="A29" s="40">
        <v>306</v>
      </c>
      <c r="B29" s="29" t="s">
        <v>7</v>
      </c>
      <c r="C29" s="42"/>
      <c r="D29" s="31">
        <f>'PF Film 1'!E26</f>
        <v>0</v>
      </c>
      <c r="E29" s="31">
        <f>'PF Film 2'!E26</f>
        <v>0</v>
      </c>
      <c r="F29" s="31">
        <f>'PF Film 3'!E26</f>
        <v>0</v>
      </c>
      <c r="G29" s="31">
        <f>'PF Film 4'!E26</f>
        <v>0</v>
      </c>
      <c r="H29" s="31">
        <f>'PF Film 5'!E26</f>
        <v>0</v>
      </c>
      <c r="I29" s="31">
        <f t="shared" si="7"/>
        <v>0</v>
      </c>
      <c r="J29" s="44">
        <f t="shared" si="8"/>
        <v>0</v>
      </c>
      <c r="L29" s="43" t="str">
        <f>IF('PF Film 1'!H26&lt;1,"",'PF Film 1'!H26)</f>
        <v/>
      </c>
      <c r="M29" s="43" t="str">
        <f>IF('PF Film 2'!I26&lt;1,"",'PF Film 2'!I26)</f>
        <v/>
      </c>
      <c r="N29" s="43" t="str">
        <f>IF('PF Film 3'!J26&lt;1,"",'PF Film 3'!J26)</f>
        <v/>
      </c>
      <c r="O29" s="43" t="str">
        <f>IF('PF Film 4'!K26&lt;1,"",'PF Film 4'!K26)</f>
        <v/>
      </c>
      <c r="P29" s="43" t="str">
        <f>IF('PF Film 5'!L26&lt;1,"",'PF Film 5'!L26)</f>
        <v/>
      </c>
    </row>
    <row r="30" spans="1:16" ht="13.25" customHeight="1" x14ac:dyDescent="0.15">
      <c r="A30" s="40">
        <v>307</v>
      </c>
      <c r="B30" s="29" t="s">
        <v>8</v>
      </c>
      <c r="C30" s="42"/>
      <c r="D30" s="31">
        <f>'PF Film 1'!E27</f>
        <v>0</v>
      </c>
      <c r="E30" s="31">
        <f>'PF Film 2'!E27</f>
        <v>0</v>
      </c>
      <c r="F30" s="31">
        <f>'PF Film 3'!E27</f>
        <v>0</v>
      </c>
      <c r="G30" s="31">
        <f>'PF Film 4'!E27</f>
        <v>0</v>
      </c>
      <c r="H30" s="31">
        <f>'PF Film 5'!E27</f>
        <v>0</v>
      </c>
      <c r="I30" s="31">
        <f t="shared" si="7"/>
        <v>0</v>
      </c>
      <c r="J30" s="44">
        <f t="shared" si="8"/>
        <v>0</v>
      </c>
      <c r="L30" s="43" t="str">
        <f>IF('PF Film 1'!H27&lt;1,"",'PF Film 1'!H27)</f>
        <v/>
      </c>
      <c r="M30" s="43" t="str">
        <f>IF('PF Film 2'!I27&lt;1,"",'PF Film 2'!I27)</f>
        <v/>
      </c>
      <c r="N30" s="43" t="str">
        <f>IF('PF Film 3'!J27&lt;1,"",'PF Film 3'!J27)</f>
        <v/>
      </c>
      <c r="O30" s="43" t="str">
        <f>IF('PF Film 4'!K27&lt;1,"",'PF Film 4'!K27)</f>
        <v/>
      </c>
      <c r="P30" s="43" t="str">
        <f>IF('PF Film 5'!L27&lt;1,"",'PF Film 5'!L27)</f>
        <v/>
      </c>
    </row>
    <row r="31" spans="1:16" ht="13.25" customHeight="1" x14ac:dyDescent="0.15">
      <c r="A31" s="40">
        <v>311</v>
      </c>
      <c r="B31" s="29" t="s">
        <v>9</v>
      </c>
      <c r="C31" s="42"/>
      <c r="D31" s="31">
        <f>'PF Film 1'!E28</f>
        <v>0</v>
      </c>
      <c r="E31" s="31">
        <f>'PF Film 2'!E28</f>
        <v>0</v>
      </c>
      <c r="F31" s="31">
        <f>'PF Film 3'!E28</f>
        <v>0</v>
      </c>
      <c r="G31" s="31">
        <f>'PF Film 4'!E28</f>
        <v>0</v>
      </c>
      <c r="H31" s="31">
        <f>'PF Film 5'!E28</f>
        <v>0</v>
      </c>
      <c r="I31" s="31">
        <f t="shared" si="7"/>
        <v>0</v>
      </c>
      <c r="J31" s="44">
        <f t="shared" si="8"/>
        <v>0</v>
      </c>
      <c r="L31" s="43" t="str">
        <f>IF('PF Film 1'!H28&lt;1,"",'PF Film 1'!H28)</f>
        <v/>
      </c>
      <c r="M31" s="43" t="str">
        <f>IF('PF Film 2'!I28&lt;1,"",'PF Film 2'!I28)</f>
        <v/>
      </c>
      <c r="N31" s="43" t="str">
        <f>IF('PF Film 3'!J28&lt;1,"",'PF Film 3'!J28)</f>
        <v/>
      </c>
      <c r="O31" s="43" t="str">
        <f>IF('PF Film 4'!K28&lt;1,"",'PF Film 4'!K28)</f>
        <v/>
      </c>
      <c r="P31" s="43" t="str">
        <f>IF('PF Film 5'!L28&lt;1,"",'PF Film 5'!L28)</f>
        <v/>
      </c>
    </row>
    <row r="32" spans="1:16" ht="13.25" customHeight="1" x14ac:dyDescent="0.15">
      <c r="A32" s="110">
        <v>312</v>
      </c>
      <c r="B32" s="111" t="s">
        <v>112</v>
      </c>
      <c r="C32" s="42"/>
      <c r="D32" s="31">
        <f>'PF Film 1'!E29</f>
        <v>80000</v>
      </c>
      <c r="E32" s="31">
        <f>'PF Film 2'!E29</f>
        <v>80000</v>
      </c>
      <c r="F32" s="31">
        <f>'PF Film 3'!E29</f>
        <v>85000</v>
      </c>
      <c r="G32" s="31">
        <f>'PF Film 4'!E29</f>
        <v>80000</v>
      </c>
      <c r="H32" s="31">
        <f>'PF Film 5'!E29</f>
        <v>85000</v>
      </c>
      <c r="I32" s="31">
        <f t="shared" si="7"/>
        <v>410000</v>
      </c>
      <c r="J32" s="44">
        <f t="shared" si="8"/>
        <v>0.71304347826086956</v>
      </c>
      <c r="L32" s="43">
        <f>IF('PF Film 1'!H29&lt;1,"",'PF Film 1'!H29)</f>
        <v>2</v>
      </c>
      <c r="M32" s="43" t="str">
        <f>IF('PF Film 2'!I29&lt;1,"",'PF Film 2'!I29)</f>
        <v/>
      </c>
      <c r="N32" s="43" t="str">
        <f>IF('PF Film 3'!J29&lt;1,"",'PF Film 3'!J29)</f>
        <v/>
      </c>
      <c r="O32" s="43" t="str">
        <f>IF('PF Film 4'!K29&lt;1,"",'PF Film 4'!K29)</f>
        <v/>
      </c>
      <c r="P32" s="43" t="str">
        <f>IF('PF Film 5'!L29&lt;1,"",'PF Film 5'!L29)</f>
        <v/>
      </c>
    </row>
    <row r="33" spans="1:16" ht="13.25" customHeight="1" x14ac:dyDescent="0.15">
      <c r="A33" s="40">
        <v>315</v>
      </c>
      <c r="B33" s="29" t="s">
        <v>56</v>
      </c>
      <c r="C33" s="42"/>
      <c r="D33" s="31">
        <f>'PF Film 1'!E30</f>
        <v>0</v>
      </c>
      <c r="E33" s="31">
        <f>'PF Film 2'!E30</f>
        <v>0</v>
      </c>
      <c r="F33" s="31">
        <f>'PF Film 3'!E30</f>
        <v>0</v>
      </c>
      <c r="G33" s="31">
        <f>'PF Film 4'!E30</f>
        <v>0</v>
      </c>
      <c r="H33" s="31">
        <f>'PF Film 5'!E30</f>
        <v>0</v>
      </c>
      <c r="I33" s="31">
        <f t="shared" si="7"/>
        <v>0</v>
      </c>
      <c r="J33" s="44">
        <f t="shared" si="8"/>
        <v>0</v>
      </c>
      <c r="L33" s="43" t="str">
        <f>IF('PF Film 1'!H30&lt;1,"",'PF Film 1'!H30)</f>
        <v/>
      </c>
      <c r="M33" s="43" t="str">
        <f>IF('PF Film 2'!I30&lt;1,"",'PF Film 2'!I30)</f>
        <v/>
      </c>
      <c r="N33" s="43" t="str">
        <f>IF('PF Film 3'!J30&lt;1,"",'PF Film 3'!J30)</f>
        <v/>
      </c>
      <c r="O33" s="43" t="str">
        <f>IF('PF Film 4'!K30&lt;1,"",'PF Film 4'!K30)</f>
        <v/>
      </c>
      <c r="P33" s="43" t="str">
        <f>IF('PF Film 5'!L30&lt;1,"",'PF Film 5'!L30)</f>
        <v/>
      </c>
    </row>
    <row r="34" spans="1:16" ht="13.25" customHeight="1" x14ac:dyDescent="0.15">
      <c r="A34" s="40">
        <v>316</v>
      </c>
      <c r="B34" s="29" t="s">
        <v>10</v>
      </c>
      <c r="C34" s="42"/>
      <c r="D34" s="31">
        <f>'PF Film 1'!E31</f>
        <v>0</v>
      </c>
      <c r="E34" s="31">
        <f>'PF Film 2'!E31</f>
        <v>0</v>
      </c>
      <c r="F34" s="31">
        <f>'PF Film 3'!E31</f>
        <v>0</v>
      </c>
      <c r="G34" s="31">
        <f>'PF Film 4'!E31</f>
        <v>0</v>
      </c>
      <c r="H34" s="31">
        <f>'PF Film 5'!E31</f>
        <v>0</v>
      </c>
      <c r="I34" s="31">
        <f t="shared" si="7"/>
        <v>0</v>
      </c>
      <c r="J34" s="44">
        <f t="shared" si="8"/>
        <v>0</v>
      </c>
      <c r="L34" s="43" t="str">
        <f>IF('PF Film 1'!H31&lt;1,"",'PF Film 1'!H31)</f>
        <v/>
      </c>
      <c r="M34" s="43" t="str">
        <f>IF('PF Film 2'!I31&lt;1,"",'PF Film 2'!I31)</f>
        <v/>
      </c>
      <c r="N34" s="43" t="str">
        <f>IF('PF Film 3'!J31&lt;1,"",'PF Film 3'!J31)</f>
        <v/>
      </c>
      <c r="O34" s="43" t="str">
        <f>IF('PF Film 4'!K31&lt;1,"",'PF Film 4'!K31)</f>
        <v/>
      </c>
      <c r="P34" s="43" t="str">
        <f>IF('PF Film 5'!L31&lt;1,"",'PF Film 5'!L31)</f>
        <v/>
      </c>
    </row>
    <row r="35" spans="1:16" ht="13.25" customHeight="1" x14ac:dyDescent="0.15">
      <c r="A35" s="40">
        <v>317</v>
      </c>
      <c r="B35" s="29" t="s">
        <v>11</v>
      </c>
      <c r="C35" s="42"/>
      <c r="D35" s="31">
        <f>'PF Film 1'!E32</f>
        <v>0</v>
      </c>
      <c r="E35" s="31">
        <f>'PF Film 2'!E32</f>
        <v>0</v>
      </c>
      <c r="F35" s="31">
        <f>'PF Film 3'!E32</f>
        <v>0</v>
      </c>
      <c r="G35" s="31">
        <f>'PF Film 4'!E32</f>
        <v>0</v>
      </c>
      <c r="H35" s="31">
        <f>'PF Film 5'!E32</f>
        <v>0</v>
      </c>
      <c r="I35" s="31">
        <f t="shared" si="7"/>
        <v>0</v>
      </c>
      <c r="J35" s="44">
        <f t="shared" si="8"/>
        <v>0</v>
      </c>
      <c r="L35" s="43" t="str">
        <f>IF('PF Film 1'!H32&lt;1,"",'PF Film 1'!H32)</f>
        <v/>
      </c>
      <c r="M35" s="43" t="str">
        <f>IF('PF Film 2'!I32&lt;1,"",'PF Film 2'!I32)</f>
        <v/>
      </c>
      <c r="N35" s="43" t="str">
        <f>IF('PF Film 3'!J32&lt;1,"",'PF Film 3'!J32)</f>
        <v/>
      </c>
      <c r="O35" s="43" t="str">
        <f>IF('PF Film 4'!K32&lt;1,"",'PF Film 4'!K32)</f>
        <v/>
      </c>
      <c r="P35" s="43" t="str">
        <f>IF('PF Film 5'!L32&lt;1,"",'PF Film 5'!L32)</f>
        <v/>
      </c>
    </row>
    <row r="36" spans="1:16" ht="13.25" customHeight="1" x14ac:dyDescent="0.15">
      <c r="A36" s="40">
        <v>318</v>
      </c>
      <c r="B36" s="29" t="s">
        <v>12</v>
      </c>
      <c r="C36" s="42"/>
      <c r="D36" s="31">
        <f>'PF Film 1'!E33</f>
        <v>0</v>
      </c>
      <c r="E36" s="31">
        <f>'PF Film 2'!E33</f>
        <v>0</v>
      </c>
      <c r="F36" s="31">
        <f>'PF Film 3'!E33</f>
        <v>0</v>
      </c>
      <c r="G36" s="31">
        <f>'PF Film 4'!E33</f>
        <v>0</v>
      </c>
      <c r="H36" s="31">
        <f>'PF Film 5'!E33</f>
        <v>0</v>
      </c>
      <c r="I36" s="31">
        <f t="shared" si="7"/>
        <v>0</v>
      </c>
      <c r="J36" s="44">
        <f t="shared" si="8"/>
        <v>0</v>
      </c>
      <c r="L36" s="43" t="str">
        <f>IF('PF Film 1'!H33&lt;1,"",'PF Film 1'!H33)</f>
        <v/>
      </c>
      <c r="M36" s="43" t="str">
        <f>IF('PF Film 2'!I33&lt;1,"",'PF Film 2'!I33)</f>
        <v/>
      </c>
      <c r="N36" s="43" t="str">
        <f>IF('PF Film 3'!J33&lt;1,"",'PF Film 3'!J33)</f>
        <v/>
      </c>
      <c r="O36" s="43" t="str">
        <f>IF('PF Film 4'!K33&lt;1,"",'PF Film 4'!K33)</f>
        <v/>
      </c>
      <c r="P36" s="43" t="str">
        <f>IF('PF Film 5'!L33&lt;1,"",'PF Film 5'!L33)</f>
        <v/>
      </c>
    </row>
    <row r="37" spans="1:16" ht="13.25" customHeight="1" x14ac:dyDescent="0.15">
      <c r="A37" s="40">
        <v>319</v>
      </c>
      <c r="B37" s="29" t="s">
        <v>13</v>
      </c>
      <c r="C37" s="42"/>
      <c r="D37" s="31">
        <f>'PF Film 1'!E34</f>
        <v>0</v>
      </c>
      <c r="E37" s="31">
        <f>'PF Film 2'!E34</f>
        <v>0</v>
      </c>
      <c r="F37" s="31">
        <f>'PF Film 3'!E34</f>
        <v>0</v>
      </c>
      <c r="G37" s="31">
        <f>'PF Film 4'!E34</f>
        <v>0</v>
      </c>
      <c r="H37" s="31">
        <f>'PF Film 5'!E34</f>
        <v>0</v>
      </c>
      <c r="I37" s="31">
        <f t="shared" si="7"/>
        <v>0</v>
      </c>
      <c r="J37" s="44">
        <f t="shared" si="8"/>
        <v>0</v>
      </c>
      <c r="L37" s="43" t="str">
        <f>IF('PF Film 1'!H34&lt;1,"",'PF Film 1'!H34)</f>
        <v/>
      </c>
      <c r="M37" s="43" t="str">
        <f>IF('PF Film 2'!I34&lt;1,"",'PF Film 2'!I34)</f>
        <v/>
      </c>
      <c r="N37" s="43" t="str">
        <f>IF('PF Film 3'!J34&lt;1,"",'PF Film 3'!J34)</f>
        <v/>
      </c>
      <c r="O37" s="43" t="str">
        <f>IF('PF Film 4'!K34&lt;1,"",'PF Film 4'!K34)</f>
        <v/>
      </c>
      <c r="P37" s="43" t="str">
        <f>IF('PF Film 5'!L34&lt;1,"",'PF Film 5'!L34)</f>
        <v/>
      </c>
    </row>
    <row r="38" spans="1:16" ht="13.25" customHeight="1" x14ac:dyDescent="0.15">
      <c r="A38" s="40">
        <v>321</v>
      </c>
      <c r="B38" s="29" t="s">
        <v>14</v>
      </c>
      <c r="C38" s="42"/>
      <c r="D38" s="31">
        <f>'PF Film 1'!E35</f>
        <v>0</v>
      </c>
      <c r="E38" s="31">
        <f>'PF Film 2'!E35</f>
        <v>0</v>
      </c>
      <c r="F38" s="31">
        <f>'PF Film 3'!E35</f>
        <v>0</v>
      </c>
      <c r="G38" s="31">
        <f>'PF Film 4'!E35</f>
        <v>0</v>
      </c>
      <c r="H38" s="31">
        <f>'PF Film 5'!E35</f>
        <v>0</v>
      </c>
      <c r="I38" s="31">
        <f t="shared" si="7"/>
        <v>0</v>
      </c>
      <c r="J38" s="44">
        <f t="shared" si="8"/>
        <v>0</v>
      </c>
      <c r="L38" s="43" t="str">
        <f>IF('PF Film 1'!H35&lt;1,"",'PF Film 1'!H35)</f>
        <v/>
      </c>
      <c r="M38" s="43" t="str">
        <f>IF('PF Film 2'!I35&lt;1,"",'PF Film 2'!I35)</f>
        <v/>
      </c>
      <c r="N38" s="43" t="str">
        <f>IF('PF Film 3'!J35&lt;1,"",'PF Film 3'!J35)</f>
        <v/>
      </c>
      <c r="O38" s="43" t="str">
        <f>IF('PF Film 4'!K35&lt;1,"",'PF Film 4'!K35)</f>
        <v/>
      </c>
      <c r="P38" s="43" t="str">
        <f>IF('PF Film 5'!L35&lt;1,"",'PF Film 5'!L35)</f>
        <v/>
      </c>
    </row>
    <row r="39" spans="1:16" ht="13.25" customHeight="1" x14ac:dyDescent="0.15">
      <c r="A39" s="40">
        <v>322</v>
      </c>
      <c r="B39" s="29" t="s">
        <v>15</v>
      </c>
      <c r="C39" s="42"/>
      <c r="D39" s="31">
        <f>'PF Film 1'!E36</f>
        <v>0</v>
      </c>
      <c r="E39" s="31">
        <f>'PF Film 2'!E36</f>
        <v>0</v>
      </c>
      <c r="F39" s="31">
        <f>'PF Film 3'!E36</f>
        <v>0</v>
      </c>
      <c r="G39" s="31">
        <f>'PF Film 4'!E36</f>
        <v>0</v>
      </c>
      <c r="H39" s="31">
        <f>'PF Film 5'!E36</f>
        <v>0</v>
      </c>
      <c r="I39" s="31">
        <f t="shared" si="7"/>
        <v>0</v>
      </c>
      <c r="J39" s="44">
        <f t="shared" si="8"/>
        <v>0</v>
      </c>
      <c r="L39" s="43" t="str">
        <f>IF('PF Film 1'!H36&lt;1,"",'PF Film 1'!H36)</f>
        <v/>
      </c>
      <c r="M39" s="43" t="str">
        <f>IF('PF Film 2'!I36&lt;1,"",'PF Film 2'!I36)</f>
        <v/>
      </c>
      <c r="N39" s="43" t="str">
        <f>IF('PF Film 3'!J36&lt;1,"",'PF Film 3'!J36)</f>
        <v/>
      </c>
      <c r="O39" s="43" t="str">
        <f>IF('PF Film 4'!K36&lt;1,"",'PF Film 4'!K36)</f>
        <v/>
      </c>
      <c r="P39" s="43" t="str">
        <f>IF('PF Film 5'!L36&lt;1,"",'PF Film 5'!L36)</f>
        <v/>
      </c>
    </row>
    <row r="40" spans="1:16" ht="13.25" customHeight="1" x14ac:dyDescent="0.15">
      <c r="A40" s="40">
        <v>323</v>
      </c>
      <c r="B40" s="29" t="s">
        <v>16</v>
      </c>
      <c r="C40" s="42"/>
      <c r="D40" s="31">
        <f>'PF Film 1'!E37</f>
        <v>0</v>
      </c>
      <c r="E40" s="31">
        <f>'PF Film 2'!E37</f>
        <v>0</v>
      </c>
      <c r="F40" s="31">
        <f>'PF Film 3'!E37</f>
        <v>0</v>
      </c>
      <c r="G40" s="31">
        <f>'PF Film 4'!E37</f>
        <v>0</v>
      </c>
      <c r="H40" s="31">
        <f>'PF Film 5'!E37</f>
        <v>0</v>
      </c>
      <c r="I40" s="31">
        <f t="shared" si="7"/>
        <v>0</v>
      </c>
      <c r="J40" s="44">
        <f t="shared" si="8"/>
        <v>0</v>
      </c>
      <c r="L40" s="43" t="str">
        <f>IF('PF Film 1'!H37&lt;1,"",'PF Film 1'!H37)</f>
        <v/>
      </c>
      <c r="M40" s="43" t="str">
        <f>IF('PF Film 2'!I37&lt;1,"",'PF Film 2'!I37)</f>
        <v/>
      </c>
      <c r="N40" s="43" t="str">
        <f>IF('PF Film 3'!J37&lt;1,"",'PF Film 3'!J37)</f>
        <v/>
      </c>
      <c r="O40" s="43" t="str">
        <f>IF('PF Film 4'!K37&lt;1,"",'PF Film 4'!K37)</f>
        <v/>
      </c>
      <c r="P40" s="43" t="str">
        <f>IF('PF Film 5'!L37&lt;1,"",'PF Film 5'!L37)</f>
        <v/>
      </c>
    </row>
    <row r="41" spans="1:16" ht="13.25" customHeight="1" x14ac:dyDescent="0.15">
      <c r="A41" s="40">
        <v>331</v>
      </c>
      <c r="B41" s="29" t="s">
        <v>57</v>
      </c>
      <c r="C41" s="42"/>
      <c r="D41" s="31">
        <f>'PF Film 1'!E38</f>
        <v>0</v>
      </c>
      <c r="E41" s="31">
        <f>'PF Film 2'!E38</f>
        <v>0</v>
      </c>
      <c r="F41" s="31">
        <f>'PF Film 3'!E38</f>
        <v>0</v>
      </c>
      <c r="G41" s="31">
        <f>'PF Film 4'!E38</f>
        <v>0</v>
      </c>
      <c r="H41" s="31">
        <f>'PF Film 5'!E38</f>
        <v>0</v>
      </c>
      <c r="I41" s="31">
        <f t="shared" si="7"/>
        <v>0</v>
      </c>
      <c r="J41" s="44">
        <f t="shared" si="8"/>
        <v>0</v>
      </c>
      <c r="L41" s="43" t="str">
        <f>IF('PF Film 1'!H38&lt;1,"",'PF Film 1'!H38)</f>
        <v/>
      </c>
      <c r="M41" s="43" t="str">
        <f>IF('PF Film 2'!I38&lt;1,"",'PF Film 2'!I38)</f>
        <v/>
      </c>
      <c r="N41" s="43" t="str">
        <f>IF('PF Film 3'!J38&lt;1,"",'PF Film 3'!J38)</f>
        <v/>
      </c>
      <c r="O41" s="43" t="str">
        <f>IF('PF Film 4'!K38&lt;1,"",'PF Film 4'!K38)</f>
        <v/>
      </c>
      <c r="P41" s="43" t="str">
        <f>IF('PF Film 5'!L38&lt;1,"",'PF Film 5'!L38)</f>
        <v/>
      </c>
    </row>
    <row r="42" spans="1:16" ht="13.25" customHeight="1" x14ac:dyDescent="0.15">
      <c r="A42" s="40">
        <v>332</v>
      </c>
      <c r="B42" s="29" t="s">
        <v>58</v>
      </c>
      <c r="C42" s="42"/>
      <c r="D42" s="31">
        <f>'PF Film 1'!E39</f>
        <v>0</v>
      </c>
      <c r="E42" s="31">
        <f>'PF Film 2'!E39</f>
        <v>0</v>
      </c>
      <c r="F42" s="31">
        <f>'PF Film 3'!E39</f>
        <v>0</v>
      </c>
      <c r="G42" s="31">
        <f>'PF Film 4'!E39</f>
        <v>0</v>
      </c>
      <c r="H42" s="31">
        <f>'PF Film 5'!E39</f>
        <v>0</v>
      </c>
      <c r="I42" s="31">
        <f t="shared" si="7"/>
        <v>0</v>
      </c>
      <c r="J42" s="44">
        <f t="shared" si="8"/>
        <v>0</v>
      </c>
      <c r="L42" s="43" t="str">
        <f>IF('PF Film 1'!H39&lt;1,"",'PF Film 1'!H39)</f>
        <v/>
      </c>
      <c r="M42" s="43" t="str">
        <f>IF('PF Film 2'!I39&lt;1,"",'PF Film 2'!I39)</f>
        <v/>
      </c>
      <c r="N42" s="43" t="str">
        <f>IF('PF Film 3'!J39&lt;1,"",'PF Film 3'!J39)</f>
        <v/>
      </c>
      <c r="O42" s="43" t="str">
        <f>IF('PF Film 4'!K39&lt;1,"",'PF Film 4'!K39)</f>
        <v/>
      </c>
      <c r="P42" s="43" t="str">
        <f>IF('PF Film 5'!L39&lt;1,"",'PF Film 5'!L39)</f>
        <v/>
      </c>
    </row>
    <row r="43" spans="1:16" ht="13.25" customHeight="1" x14ac:dyDescent="0.15">
      <c r="A43" s="40">
        <v>341</v>
      </c>
      <c r="B43" s="29" t="s">
        <v>17</v>
      </c>
      <c r="C43" s="42"/>
      <c r="D43" s="31">
        <f>'PF Film 1'!E40</f>
        <v>0</v>
      </c>
      <c r="E43" s="31">
        <f>'PF Film 2'!E40</f>
        <v>0</v>
      </c>
      <c r="F43" s="31">
        <f>'PF Film 3'!E40</f>
        <v>0</v>
      </c>
      <c r="G43" s="31">
        <f>'PF Film 4'!E40</f>
        <v>0</v>
      </c>
      <c r="H43" s="31">
        <f>'PF Film 5'!E40</f>
        <v>0</v>
      </c>
      <c r="I43" s="31">
        <f t="shared" si="7"/>
        <v>0</v>
      </c>
      <c r="J43" s="44">
        <f t="shared" si="8"/>
        <v>0</v>
      </c>
      <c r="L43" s="43" t="str">
        <f>IF('PF Film 1'!H40&lt;1,"",'PF Film 1'!H40)</f>
        <v/>
      </c>
      <c r="M43" s="43" t="str">
        <f>IF('PF Film 2'!I40&lt;1,"",'PF Film 2'!I40)</f>
        <v/>
      </c>
      <c r="N43" s="43" t="str">
        <f>IF('PF Film 3'!J40&lt;1,"",'PF Film 3'!J40)</f>
        <v/>
      </c>
      <c r="O43" s="43" t="str">
        <f>IF('PF Film 4'!K40&lt;1,"",'PF Film 4'!K40)</f>
        <v/>
      </c>
      <c r="P43" s="43" t="str">
        <f>IF('PF Film 5'!L40&lt;1,"",'PF Film 5'!L40)</f>
        <v/>
      </c>
    </row>
    <row r="44" spans="1:16" ht="13.25" customHeight="1" x14ac:dyDescent="0.15">
      <c r="A44" s="40">
        <v>342</v>
      </c>
      <c r="B44" s="29" t="s">
        <v>18</v>
      </c>
      <c r="C44" s="42"/>
      <c r="D44" s="31">
        <f>'PF Film 1'!E41</f>
        <v>0</v>
      </c>
      <c r="E44" s="31">
        <f>'PF Film 2'!E41</f>
        <v>0</v>
      </c>
      <c r="F44" s="31">
        <f>'PF Film 3'!E41</f>
        <v>0</v>
      </c>
      <c r="G44" s="31">
        <f>'PF Film 4'!E41</f>
        <v>0</v>
      </c>
      <c r="H44" s="31">
        <f>'PF Film 5'!E41</f>
        <v>0</v>
      </c>
      <c r="I44" s="31">
        <f t="shared" si="7"/>
        <v>0</v>
      </c>
      <c r="J44" s="44">
        <f t="shared" si="8"/>
        <v>0</v>
      </c>
      <c r="L44" s="43" t="str">
        <f>IF('PF Film 1'!H41&lt;1,"",'PF Film 1'!H41)</f>
        <v/>
      </c>
      <c r="M44" s="43" t="str">
        <f>IF('PF Film 2'!I41&lt;1,"",'PF Film 2'!I41)</f>
        <v/>
      </c>
      <c r="N44" s="43" t="str">
        <f>IF('PF Film 3'!J41&lt;1,"",'PF Film 3'!J41)</f>
        <v/>
      </c>
      <c r="O44" s="43" t="str">
        <f>IF('PF Film 4'!K41&lt;1,"",'PF Film 4'!K41)</f>
        <v/>
      </c>
      <c r="P44" s="43" t="str">
        <f>IF('PF Film 5'!L41&lt;1,"",'PF Film 5'!L41)</f>
        <v/>
      </c>
    </row>
    <row r="45" spans="1:16" ht="13.25" customHeight="1" x14ac:dyDescent="0.15">
      <c r="A45" s="40">
        <v>350</v>
      </c>
      <c r="B45" s="29" t="s">
        <v>19</v>
      </c>
      <c r="C45" s="42"/>
      <c r="D45" s="31">
        <f>'PF Film 1'!E42</f>
        <v>0</v>
      </c>
      <c r="E45" s="31">
        <f>'PF Film 2'!E42</f>
        <v>0</v>
      </c>
      <c r="F45" s="31">
        <f>'PF Film 3'!E42</f>
        <v>0</v>
      </c>
      <c r="G45" s="31">
        <f>'PF Film 4'!E42</f>
        <v>0</v>
      </c>
      <c r="H45" s="31">
        <f>'PF Film 5'!E42</f>
        <v>0</v>
      </c>
      <c r="I45" s="31">
        <f t="shared" si="7"/>
        <v>0</v>
      </c>
      <c r="J45" s="44">
        <f t="shared" si="8"/>
        <v>0</v>
      </c>
      <c r="L45" s="43" t="str">
        <f>IF('PF Film 1'!H42&lt;1,"",'PF Film 1'!H42)</f>
        <v/>
      </c>
      <c r="M45" s="43" t="str">
        <f>IF('PF Film 2'!I42&lt;1,"",'PF Film 2'!I42)</f>
        <v/>
      </c>
      <c r="N45" s="43" t="str">
        <f>IF('PF Film 3'!J42&lt;1,"",'PF Film 3'!J42)</f>
        <v/>
      </c>
      <c r="O45" s="43" t="str">
        <f>IF('PF Film 4'!K42&lt;1,"",'PF Film 4'!K42)</f>
        <v/>
      </c>
      <c r="P45" s="43" t="str">
        <f>IF('PF Film 5'!L42&lt;1,"",'PF Film 5'!L42)</f>
        <v/>
      </c>
    </row>
    <row r="46" spans="1:16" ht="13.25" customHeight="1" x14ac:dyDescent="0.15">
      <c r="A46" s="40">
        <v>360</v>
      </c>
      <c r="B46" s="29" t="s">
        <v>20</v>
      </c>
      <c r="C46" s="42"/>
      <c r="D46" s="31">
        <f>'PF Film 1'!E43</f>
        <v>0</v>
      </c>
      <c r="E46" s="31">
        <f>'PF Film 2'!E43</f>
        <v>0</v>
      </c>
      <c r="F46" s="31">
        <f>'PF Film 3'!E43</f>
        <v>0</v>
      </c>
      <c r="G46" s="31">
        <f>'PF Film 4'!E43</f>
        <v>0</v>
      </c>
      <c r="H46" s="31">
        <f>'PF Film 5'!E43</f>
        <v>0</v>
      </c>
      <c r="I46" s="31">
        <f t="shared" si="7"/>
        <v>0</v>
      </c>
      <c r="J46" s="44">
        <f t="shared" si="8"/>
        <v>0</v>
      </c>
      <c r="L46" s="43" t="str">
        <f>IF('PF Film 1'!H43&lt;1,"",'PF Film 1'!H43)</f>
        <v/>
      </c>
      <c r="M46" s="43" t="str">
        <f>IF('PF Film 2'!I43&lt;1,"",'PF Film 2'!I43)</f>
        <v/>
      </c>
      <c r="N46" s="43" t="str">
        <f>IF('PF Film 3'!J43&lt;1,"",'PF Film 3'!J43)</f>
        <v/>
      </c>
      <c r="O46" s="43" t="str">
        <f>IF('PF Film 4'!K43&lt;1,"",'PF Film 4'!K43)</f>
        <v/>
      </c>
      <c r="P46" s="43" t="str">
        <f>IF('PF Film 5'!L43&lt;1,"",'PF Film 5'!L43)</f>
        <v/>
      </c>
    </row>
    <row r="47" spans="1:16" ht="13.25" customHeight="1" x14ac:dyDescent="0.15">
      <c r="A47" s="40">
        <v>370</v>
      </c>
      <c r="B47" s="29" t="s">
        <v>21</v>
      </c>
      <c r="C47" s="42"/>
      <c r="D47" s="31">
        <f>'PF Film 1'!E44</f>
        <v>0</v>
      </c>
      <c r="E47" s="31">
        <f>'PF Film 2'!E44</f>
        <v>0</v>
      </c>
      <c r="F47" s="31">
        <f>'PF Film 3'!E44</f>
        <v>0</v>
      </c>
      <c r="G47" s="31">
        <f>'PF Film 4'!E44</f>
        <v>0</v>
      </c>
      <c r="H47" s="31">
        <f>'PF Film 5'!E44</f>
        <v>0</v>
      </c>
      <c r="I47" s="31">
        <f t="shared" si="7"/>
        <v>0</v>
      </c>
      <c r="J47" s="44">
        <f t="shared" si="8"/>
        <v>0</v>
      </c>
      <c r="L47" s="43" t="str">
        <f>IF('PF Film 1'!H44&lt;1,"",'PF Film 1'!H44)</f>
        <v/>
      </c>
      <c r="M47" s="43" t="str">
        <f>IF('PF Film 2'!I44&lt;1,"",'PF Film 2'!I44)</f>
        <v/>
      </c>
      <c r="N47" s="43" t="str">
        <f>IF('PF Film 3'!J44&lt;1,"",'PF Film 3'!J44)</f>
        <v/>
      </c>
      <c r="O47" s="43" t="str">
        <f>IF('PF Film 4'!K44&lt;1,"",'PF Film 4'!K44)</f>
        <v/>
      </c>
      <c r="P47" s="43" t="str">
        <f>IF('PF Film 5'!L44&lt;1,"",'PF Film 5'!L44)</f>
        <v/>
      </c>
    </row>
    <row r="48" spans="1:16" ht="13.25" customHeight="1" x14ac:dyDescent="0.15">
      <c r="A48" s="40">
        <v>375</v>
      </c>
      <c r="B48" s="29" t="s">
        <v>22</v>
      </c>
      <c r="C48" s="42"/>
      <c r="D48" s="31">
        <f>'PF Film 1'!E45</f>
        <v>0</v>
      </c>
      <c r="E48" s="31">
        <f>'PF Film 2'!E45</f>
        <v>0</v>
      </c>
      <c r="F48" s="31">
        <f>'PF Film 3'!E45</f>
        <v>0</v>
      </c>
      <c r="G48" s="31">
        <f>'PF Film 4'!E45</f>
        <v>0</v>
      </c>
      <c r="H48" s="31">
        <f>'PF Film 5'!E45</f>
        <v>0</v>
      </c>
      <c r="I48" s="31">
        <f t="shared" si="7"/>
        <v>0</v>
      </c>
      <c r="J48" s="44">
        <f t="shared" si="8"/>
        <v>0</v>
      </c>
      <c r="L48" s="43" t="str">
        <f>IF('PF Film 1'!H45&lt;1,"",'PF Film 1'!H45)</f>
        <v/>
      </c>
      <c r="M48" s="43" t="str">
        <f>IF('PF Film 2'!I45&lt;1,"",'PF Film 2'!I45)</f>
        <v/>
      </c>
      <c r="N48" s="43" t="str">
        <f>IF('PF Film 3'!J45&lt;1,"",'PF Film 3'!J45)</f>
        <v/>
      </c>
      <c r="O48" s="43" t="str">
        <f>IF('PF Film 4'!K45&lt;1,"",'PF Film 4'!K45)</f>
        <v/>
      </c>
      <c r="P48" s="43" t="str">
        <f>IF('PF Film 5'!L45&lt;1,"",'PF Film 5'!L45)</f>
        <v/>
      </c>
    </row>
    <row r="49" spans="1:16" ht="13.25" customHeight="1" x14ac:dyDescent="0.15">
      <c r="A49" s="40">
        <v>380</v>
      </c>
      <c r="B49" s="29" t="s">
        <v>59</v>
      </c>
      <c r="C49" s="42"/>
      <c r="D49" s="31">
        <f>'PF Film 1'!E46</f>
        <v>0</v>
      </c>
      <c r="E49" s="31">
        <f>'PF Film 2'!E46</f>
        <v>0</v>
      </c>
      <c r="F49" s="31">
        <f>'PF Film 3'!E46</f>
        <v>0</v>
      </c>
      <c r="G49" s="31">
        <f>'PF Film 4'!E46</f>
        <v>0</v>
      </c>
      <c r="H49" s="31">
        <f>'PF Film 5'!E46</f>
        <v>0</v>
      </c>
      <c r="I49" s="31">
        <f t="shared" si="7"/>
        <v>0</v>
      </c>
      <c r="J49" s="44">
        <f t="shared" si="8"/>
        <v>0</v>
      </c>
      <c r="L49" s="43" t="str">
        <f>IF('PF Film 1'!H46&lt;1,"",'PF Film 1'!H46)</f>
        <v/>
      </c>
      <c r="M49" s="43" t="str">
        <f>IF('PF Film 2'!I46&lt;1,"",'PF Film 2'!I46)</f>
        <v/>
      </c>
      <c r="N49" s="43" t="str">
        <f>IF('PF Film 3'!J46&lt;1,"",'PF Film 3'!J46)</f>
        <v/>
      </c>
      <c r="O49" s="43" t="str">
        <f>IF('PF Film 4'!K46&lt;1,"",'PF Film 4'!K46)</f>
        <v/>
      </c>
      <c r="P49" s="43" t="str">
        <f>IF('PF Film 5'!L46&lt;1,"",'PF Film 5'!L46)</f>
        <v/>
      </c>
    </row>
    <row r="50" spans="1:16" ht="13.25" customHeight="1" thickBot="1" x14ac:dyDescent="0.2">
      <c r="A50" s="45">
        <v>390</v>
      </c>
      <c r="B50" s="35" t="s">
        <v>60</v>
      </c>
      <c r="C50" s="36"/>
      <c r="D50" s="31">
        <f>'PF Film 1'!E47</f>
        <v>0</v>
      </c>
      <c r="E50" s="31">
        <f>'PF Film 2'!E47</f>
        <v>0</v>
      </c>
      <c r="F50" s="31">
        <f>'PF Film 3'!E47</f>
        <v>0</v>
      </c>
      <c r="G50" s="31">
        <f>'PF Film 4'!E47</f>
        <v>0</v>
      </c>
      <c r="H50" s="31">
        <f>'PF Film 5'!E47</f>
        <v>0</v>
      </c>
      <c r="I50" s="31">
        <f t="shared" si="7"/>
        <v>0</v>
      </c>
      <c r="J50" s="44">
        <f t="shared" si="8"/>
        <v>0</v>
      </c>
      <c r="L50" s="39" t="str">
        <f>IF('PF Film 1'!H47&lt;1,"",'PF Film 1'!H47)</f>
        <v/>
      </c>
      <c r="M50" s="39" t="str">
        <f>IF('PF Film 2'!I47&lt;1,"",'PF Film 2'!I47)</f>
        <v/>
      </c>
      <c r="N50" s="39" t="str">
        <f>IF('PF Film 3'!J47&lt;1,"",'PF Film 3'!J47)</f>
        <v/>
      </c>
      <c r="O50" s="39" t="str">
        <f>IF('PF Film 4'!K47&lt;1,"",'PF Film 4'!K47)</f>
        <v/>
      </c>
      <c r="P50" s="39" t="str">
        <f>IF('PF Film 5'!L47&lt;1,"",'PF Film 5'!L47)</f>
        <v/>
      </c>
    </row>
    <row r="51" spans="1:16" ht="13.25" customHeight="1" x14ac:dyDescent="0.15">
      <c r="A51" s="23">
        <v>4</v>
      </c>
      <c r="B51" s="24" t="s">
        <v>61</v>
      </c>
      <c r="C51" s="25"/>
      <c r="D51" s="26">
        <f t="shared" ref="D51:I51" si="9">SUM(D52:D66)</f>
        <v>0</v>
      </c>
      <c r="E51" s="26">
        <f t="shared" si="9"/>
        <v>0</v>
      </c>
      <c r="F51" s="26">
        <f t="shared" si="9"/>
        <v>0</v>
      </c>
      <c r="G51" s="26">
        <f t="shared" si="9"/>
        <v>0</v>
      </c>
      <c r="H51" s="26">
        <f t="shared" si="9"/>
        <v>0</v>
      </c>
      <c r="I51" s="26">
        <f t="shared" si="9"/>
        <v>0</v>
      </c>
      <c r="J51" s="27">
        <f>IF($I$10&gt;0,I51/$I$10,0)</f>
        <v>0</v>
      </c>
    </row>
    <row r="52" spans="1:16" ht="13.25" customHeight="1" x14ac:dyDescent="0.15">
      <c r="A52" s="40">
        <v>410</v>
      </c>
      <c r="B52" s="29" t="s">
        <v>62</v>
      </c>
      <c r="C52" s="42"/>
      <c r="D52" s="31">
        <f>'PF Film 1'!E49</f>
        <v>0</v>
      </c>
      <c r="E52" s="31">
        <f>'PF Film 2'!E49</f>
        <v>0</v>
      </c>
      <c r="F52" s="31">
        <f>'PF Film 3'!E49</f>
        <v>0</v>
      </c>
      <c r="G52" s="31">
        <f>'PF Film 4'!E49</f>
        <v>0</v>
      </c>
      <c r="H52" s="31">
        <f>'PF Film 5'!E49</f>
        <v>0</v>
      </c>
      <c r="I52" s="31">
        <f t="shared" ref="I52:I66" si="10">SUM(D52:H52)</f>
        <v>0</v>
      </c>
      <c r="J52" s="44">
        <f t="shared" si="8"/>
        <v>0</v>
      </c>
      <c r="L52" s="33" t="str">
        <f>IF('PF Film 1'!H49&lt;1,"",'PF Film 1'!H49)</f>
        <v/>
      </c>
      <c r="M52" s="33" t="str">
        <f>IF('PF Film 2'!I49&lt;1,"",'PF Film 2'!I49)</f>
        <v/>
      </c>
      <c r="N52" s="33" t="str">
        <f>IF('PF Film 3'!J49&lt;1,"",'PF Film 3'!J49)</f>
        <v/>
      </c>
      <c r="O52" s="33" t="str">
        <f>IF('PF Film 4'!K49&lt;1,"",'PF Film 4'!K49)</f>
        <v/>
      </c>
      <c r="P52" s="33" t="str">
        <f>IF('PF Film 5'!L49&lt;1,"",'PF Film 5'!L49)</f>
        <v/>
      </c>
    </row>
    <row r="53" spans="1:16" ht="13.25" customHeight="1" x14ac:dyDescent="0.15">
      <c r="A53" s="40">
        <v>415</v>
      </c>
      <c r="B53" s="29" t="s">
        <v>63</v>
      </c>
      <c r="C53" s="42"/>
      <c r="D53" s="31">
        <f>'PF Film 1'!E50</f>
        <v>0</v>
      </c>
      <c r="E53" s="31">
        <f>'PF Film 2'!E50</f>
        <v>0</v>
      </c>
      <c r="F53" s="31">
        <f>'PF Film 3'!E50</f>
        <v>0</v>
      </c>
      <c r="G53" s="31">
        <f>'PF Film 4'!E50</f>
        <v>0</v>
      </c>
      <c r="H53" s="31">
        <f>'PF Film 5'!E50</f>
        <v>0</v>
      </c>
      <c r="I53" s="31">
        <f t="shared" si="10"/>
        <v>0</v>
      </c>
      <c r="J53" s="44">
        <f t="shared" si="8"/>
        <v>0</v>
      </c>
      <c r="L53" s="53" t="str">
        <f>IF('PF Film 1'!H50&lt;1,"",'PF Film 1'!H50)</f>
        <v/>
      </c>
      <c r="M53" s="53" t="str">
        <f>IF('PF Film 2'!I50&lt;1,"",'PF Film 2'!I50)</f>
        <v/>
      </c>
      <c r="N53" s="53" t="str">
        <f>IF('PF Film 3'!J50&lt;1,"",'PF Film 3'!J50)</f>
        <v/>
      </c>
      <c r="O53" s="53" t="str">
        <f>IF('PF Film 4'!K50&lt;1,"",'PF Film 4'!K50)</f>
        <v/>
      </c>
      <c r="P53" s="53" t="str">
        <f>IF('PF Film 5'!L50&lt;1,"",'PF Film 5'!L50)</f>
        <v/>
      </c>
    </row>
    <row r="54" spans="1:16" ht="13.25" customHeight="1" x14ac:dyDescent="0.15">
      <c r="A54" s="40">
        <v>420</v>
      </c>
      <c r="B54" s="41" t="s">
        <v>64</v>
      </c>
      <c r="C54" s="42"/>
      <c r="D54" s="31">
        <f>'PF Film 1'!E51</f>
        <v>0</v>
      </c>
      <c r="E54" s="31">
        <f>'PF Film 2'!E51</f>
        <v>0</v>
      </c>
      <c r="F54" s="31">
        <f>'PF Film 3'!E51</f>
        <v>0</v>
      </c>
      <c r="G54" s="31">
        <f>'PF Film 4'!E51</f>
        <v>0</v>
      </c>
      <c r="H54" s="31">
        <f>'PF Film 5'!E51</f>
        <v>0</v>
      </c>
      <c r="I54" s="31">
        <f t="shared" si="10"/>
        <v>0</v>
      </c>
      <c r="J54" s="44">
        <f t="shared" si="8"/>
        <v>0</v>
      </c>
      <c r="L54" s="43" t="str">
        <f>IF('PF Film 1'!H51&lt;1,"",'PF Film 1'!H51)</f>
        <v/>
      </c>
      <c r="M54" s="43" t="str">
        <f>IF('PF Film 2'!I51&lt;1,"",'PF Film 2'!I51)</f>
        <v/>
      </c>
      <c r="N54" s="43" t="str">
        <f>IF('PF Film 3'!J51&lt;1,"",'PF Film 3'!J51)</f>
        <v/>
      </c>
      <c r="O54" s="43" t="str">
        <f>IF('PF Film 4'!K51&lt;1,"",'PF Film 4'!K51)</f>
        <v/>
      </c>
      <c r="P54" s="43" t="str">
        <f>IF('PF Film 5'!L51&lt;1,"",'PF Film 5'!L51)</f>
        <v/>
      </c>
    </row>
    <row r="55" spans="1:16" ht="13.25" customHeight="1" x14ac:dyDescent="0.15">
      <c r="A55" s="40">
        <v>430</v>
      </c>
      <c r="B55" s="41" t="s">
        <v>65</v>
      </c>
      <c r="C55" s="42"/>
      <c r="D55" s="31">
        <f>'PF Film 1'!E52</f>
        <v>0</v>
      </c>
      <c r="E55" s="31">
        <f>'PF Film 2'!E52</f>
        <v>0</v>
      </c>
      <c r="F55" s="31">
        <f>'PF Film 3'!E52</f>
        <v>0</v>
      </c>
      <c r="G55" s="31">
        <f>'PF Film 4'!E52</f>
        <v>0</v>
      </c>
      <c r="H55" s="31">
        <f>'PF Film 5'!E52</f>
        <v>0</v>
      </c>
      <c r="I55" s="31">
        <f t="shared" si="10"/>
        <v>0</v>
      </c>
      <c r="J55" s="44">
        <f t="shared" si="8"/>
        <v>0</v>
      </c>
      <c r="L55" s="43" t="str">
        <f>IF('PF Film 1'!H52&lt;1,"",'PF Film 1'!H52)</f>
        <v/>
      </c>
      <c r="M55" s="43" t="str">
        <f>IF('PF Film 2'!I52&lt;1,"",'PF Film 2'!I52)</f>
        <v/>
      </c>
      <c r="N55" s="43" t="str">
        <f>IF('PF Film 3'!J52&lt;1,"",'PF Film 3'!J52)</f>
        <v/>
      </c>
      <c r="O55" s="43" t="str">
        <f>IF('PF Film 4'!K52&lt;1,"",'PF Film 4'!K52)</f>
        <v/>
      </c>
      <c r="P55" s="43" t="str">
        <f>IF('PF Film 5'!L52&lt;1,"",'PF Film 5'!L52)</f>
        <v/>
      </c>
    </row>
    <row r="56" spans="1:16" ht="13.25" customHeight="1" x14ac:dyDescent="0.15">
      <c r="A56" s="40">
        <v>440</v>
      </c>
      <c r="B56" s="41" t="s">
        <v>66</v>
      </c>
      <c r="C56" s="42"/>
      <c r="D56" s="31">
        <f>'PF Film 1'!E53</f>
        <v>0</v>
      </c>
      <c r="E56" s="31">
        <f>'PF Film 2'!E53</f>
        <v>0</v>
      </c>
      <c r="F56" s="31">
        <f>'PF Film 3'!E53</f>
        <v>0</v>
      </c>
      <c r="G56" s="31">
        <f>'PF Film 4'!E53</f>
        <v>0</v>
      </c>
      <c r="H56" s="31">
        <f>'PF Film 5'!E53</f>
        <v>0</v>
      </c>
      <c r="I56" s="31">
        <f t="shared" si="10"/>
        <v>0</v>
      </c>
      <c r="J56" s="44">
        <f t="shared" si="8"/>
        <v>0</v>
      </c>
      <c r="L56" s="43" t="str">
        <f>IF('PF Film 1'!H53&lt;1,"",'PF Film 1'!H53)</f>
        <v/>
      </c>
      <c r="M56" s="43" t="str">
        <f>IF('PF Film 2'!I53&lt;1,"",'PF Film 2'!I53)</f>
        <v/>
      </c>
      <c r="N56" s="43" t="str">
        <f>IF('PF Film 3'!J53&lt;1,"",'PF Film 3'!J53)</f>
        <v/>
      </c>
      <c r="O56" s="43" t="str">
        <f>IF('PF Film 4'!K53&lt;1,"",'PF Film 4'!K53)</f>
        <v/>
      </c>
      <c r="P56" s="43" t="str">
        <f>IF('PF Film 5'!L53&lt;1,"",'PF Film 5'!L53)</f>
        <v/>
      </c>
    </row>
    <row r="57" spans="1:16" ht="13.25" customHeight="1" x14ac:dyDescent="0.15">
      <c r="A57" s="40">
        <v>450</v>
      </c>
      <c r="B57" s="41" t="s">
        <v>67</v>
      </c>
      <c r="C57" s="42"/>
      <c r="D57" s="31">
        <f>'PF Film 1'!E54</f>
        <v>0</v>
      </c>
      <c r="E57" s="31">
        <f>'PF Film 2'!E54</f>
        <v>0</v>
      </c>
      <c r="F57" s="31">
        <f>'PF Film 3'!E54</f>
        <v>0</v>
      </c>
      <c r="G57" s="31">
        <f>'PF Film 4'!E54</f>
        <v>0</v>
      </c>
      <c r="H57" s="31">
        <f>'PF Film 5'!E54</f>
        <v>0</v>
      </c>
      <c r="I57" s="31">
        <f t="shared" si="10"/>
        <v>0</v>
      </c>
      <c r="J57" s="44">
        <f t="shared" si="8"/>
        <v>0</v>
      </c>
      <c r="L57" s="43" t="str">
        <f>IF('PF Film 1'!H54&lt;1,"",'PF Film 1'!H54)</f>
        <v/>
      </c>
      <c r="M57" s="43" t="str">
        <f>IF('PF Film 2'!I54&lt;1,"",'PF Film 2'!I54)</f>
        <v/>
      </c>
      <c r="N57" s="43" t="str">
        <f>IF('PF Film 3'!J54&lt;1,"",'PF Film 3'!J54)</f>
        <v/>
      </c>
      <c r="O57" s="43" t="str">
        <f>IF('PF Film 4'!K54&lt;1,"",'PF Film 4'!K54)</f>
        <v/>
      </c>
      <c r="P57" s="43" t="str">
        <f>IF('PF Film 5'!L54&lt;1,"",'PF Film 5'!L54)</f>
        <v/>
      </c>
    </row>
    <row r="58" spans="1:16" ht="13.25" customHeight="1" x14ac:dyDescent="0.15">
      <c r="A58" s="40">
        <v>460</v>
      </c>
      <c r="B58" s="41" t="s">
        <v>23</v>
      </c>
      <c r="C58" s="42"/>
      <c r="D58" s="31">
        <f>'PF Film 1'!E55</f>
        <v>0</v>
      </c>
      <c r="E58" s="31">
        <f>'PF Film 2'!E55</f>
        <v>0</v>
      </c>
      <c r="F58" s="31">
        <f>'PF Film 3'!E55</f>
        <v>0</v>
      </c>
      <c r="G58" s="31">
        <f>'PF Film 4'!E55</f>
        <v>0</v>
      </c>
      <c r="H58" s="31">
        <f>'PF Film 5'!E55</f>
        <v>0</v>
      </c>
      <c r="I58" s="31">
        <f t="shared" si="10"/>
        <v>0</v>
      </c>
      <c r="J58" s="44">
        <f t="shared" si="8"/>
        <v>0</v>
      </c>
      <c r="L58" s="43" t="str">
        <f>IF('PF Film 1'!H55&lt;1,"",'PF Film 1'!H55)</f>
        <v/>
      </c>
      <c r="M58" s="43" t="str">
        <f>IF('PF Film 2'!I55&lt;1,"",'PF Film 2'!I55)</f>
        <v/>
      </c>
      <c r="N58" s="43" t="str">
        <f>IF('PF Film 3'!J55&lt;1,"",'PF Film 3'!J55)</f>
        <v/>
      </c>
      <c r="O58" s="43" t="str">
        <f>IF('PF Film 4'!K55&lt;1,"",'PF Film 4'!K55)</f>
        <v/>
      </c>
      <c r="P58" s="43" t="str">
        <f>IF('PF Film 5'!L55&lt;1,"",'PF Film 5'!L55)</f>
        <v/>
      </c>
    </row>
    <row r="59" spans="1:16" ht="13.25" customHeight="1" x14ac:dyDescent="0.15">
      <c r="A59" s="40">
        <v>465</v>
      </c>
      <c r="B59" s="41" t="s">
        <v>68</v>
      </c>
      <c r="C59" s="42"/>
      <c r="D59" s="31">
        <f>'PF Film 1'!E56</f>
        <v>0</v>
      </c>
      <c r="E59" s="31">
        <f>'PF Film 2'!E56</f>
        <v>0</v>
      </c>
      <c r="F59" s="31">
        <f>'PF Film 3'!E56</f>
        <v>0</v>
      </c>
      <c r="G59" s="31">
        <f>'PF Film 4'!E56</f>
        <v>0</v>
      </c>
      <c r="H59" s="31">
        <f>'PF Film 5'!E56</f>
        <v>0</v>
      </c>
      <c r="I59" s="31">
        <f t="shared" si="10"/>
        <v>0</v>
      </c>
      <c r="J59" s="44">
        <f t="shared" si="8"/>
        <v>0</v>
      </c>
      <c r="L59" s="43" t="str">
        <f>IF('PF Film 1'!H56&lt;1,"",'PF Film 1'!H56)</f>
        <v/>
      </c>
      <c r="M59" s="43" t="str">
        <f>IF('PF Film 2'!I56&lt;1,"",'PF Film 2'!I56)</f>
        <v/>
      </c>
      <c r="N59" s="43" t="str">
        <f>IF('PF Film 3'!J56&lt;1,"",'PF Film 3'!J56)</f>
        <v/>
      </c>
      <c r="O59" s="43" t="str">
        <f>IF('PF Film 4'!K56&lt;1,"",'PF Film 4'!K56)</f>
        <v/>
      </c>
      <c r="P59" s="43" t="str">
        <f>IF('PF Film 5'!L56&lt;1,"",'PF Film 5'!L56)</f>
        <v/>
      </c>
    </row>
    <row r="60" spans="1:16" ht="13.25" customHeight="1" x14ac:dyDescent="0.15">
      <c r="A60" s="40">
        <v>470</v>
      </c>
      <c r="B60" s="4" t="s">
        <v>69</v>
      </c>
      <c r="C60" s="42"/>
      <c r="D60" s="31">
        <f>'PF Film 1'!E57</f>
        <v>0</v>
      </c>
      <c r="E60" s="31">
        <f>'PF Film 2'!E57</f>
        <v>0</v>
      </c>
      <c r="F60" s="31">
        <f>'PF Film 3'!E57</f>
        <v>0</v>
      </c>
      <c r="G60" s="31">
        <f>'PF Film 4'!E57</f>
        <v>0</v>
      </c>
      <c r="H60" s="31">
        <f>'PF Film 5'!E57</f>
        <v>0</v>
      </c>
      <c r="I60" s="31">
        <f t="shared" si="10"/>
        <v>0</v>
      </c>
      <c r="J60" s="44">
        <f t="shared" si="8"/>
        <v>0</v>
      </c>
      <c r="L60" s="43" t="str">
        <f>IF('PF Film 1'!H57&lt;1,"",'PF Film 1'!H57)</f>
        <v/>
      </c>
      <c r="M60" s="43" t="str">
        <f>IF('PF Film 2'!I57&lt;1,"",'PF Film 2'!I57)</f>
        <v/>
      </c>
      <c r="N60" s="43" t="str">
        <f>IF('PF Film 3'!J57&lt;1,"",'PF Film 3'!J57)</f>
        <v/>
      </c>
      <c r="O60" s="43" t="str">
        <f>IF('PF Film 4'!K57&lt;1,"",'PF Film 4'!K57)</f>
        <v/>
      </c>
      <c r="P60" s="43" t="str">
        <f>IF('PF Film 5'!L57&lt;1,"",'PF Film 5'!L57)</f>
        <v/>
      </c>
    </row>
    <row r="61" spans="1:16" ht="13.25" customHeight="1" x14ac:dyDescent="0.15">
      <c r="A61" s="40">
        <v>481</v>
      </c>
      <c r="B61" s="29" t="s">
        <v>70</v>
      </c>
      <c r="C61" s="42"/>
      <c r="D61" s="31">
        <f>'PF Film 1'!E58</f>
        <v>0</v>
      </c>
      <c r="E61" s="31">
        <f>'PF Film 2'!E58</f>
        <v>0</v>
      </c>
      <c r="F61" s="31">
        <f>'PF Film 3'!E58</f>
        <v>0</v>
      </c>
      <c r="G61" s="31">
        <f>'PF Film 4'!E58</f>
        <v>0</v>
      </c>
      <c r="H61" s="31">
        <f>'PF Film 5'!E58</f>
        <v>0</v>
      </c>
      <c r="I61" s="31">
        <f t="shared" si="10"/>
        <v>0</v>
      </c>
      <c r="J61" s="44">
        <f t="shared" si="8"/>
        <v>0</v>
      </c>
      <c r="L61" s="43" t="str">
        <f>IF('PF Film 1'!H58&lt;1,"",'PF Film 1'!H58)</f>
        <v/>
      </c>
      <c r="M61" s="43" t="str">
        <f>IF('PF Film 2'!I58&lt;1,"",'PF Film 2'!I58)</f>
        <v/>
      </c>
      <c r="N61" s="43" t="str">
        <f>IF('PF Film 3'!J58&lt;1,"",'PF Film 3'!J58)</f>
        <v/>
      </c>
      <c r="O61" s="43" t="str">
        <f>IF('PF Film 4'!K58&lt;1,"",'PF Film 4'!K58)</f>
        <v/>
      </c>
      <c r="P61" s="43" t="str">
        <f>IF('PF Film 5'!L58&lt;1,"",'PF Film 5'!L58)</f>
        <v/>
      </c>
    </row>
    <row r="62" spans="1:16" ht="13.25" customHeight="1" x14ac:dyDescent="0.15">
      <c r="A62" s="40">
        <v>482</v>
      </c>
      <c r="B62" s="29" t="s">
        <v>71</v>
      </c>
      <c r="C62" s="42"/>
      <c r="D62" s="31">
        <f>'PF Film 1'!E59</f>
        <v>0</v>
      </c>
      <c r="E62" s="31">
        <f>'PF Film 2'!E59</f>
        <v>0</v>
      </c>
      <c r="F62" s="31">
        <f>'PF Film 3'!E59</f>
        <v>0</v>
      </c>
      <c r="G62" s="31">
        <f>'PF Film 4'!E59</f>
        <v>0</v>
      </c>
      <c r="H62" s="31">
        <f>'PF Film 5'!E59</f>
        <v>0</v>
      </c>
      <c r="I62" s="31">
        <f t="shared" si="10"/>
        <v>0</v>
      </c>
      <c r="J62" s="44">
        <f t="shared" si="8"/>
        <v>0</v>
      </c>
      <c r="L62" s="43" t="str">
        <f>IF('PF Film 1'!H59&lt;1,"",'PF Film 1'!H59)</f>
        <v/>
      </c>
      <c r="M62" s="43" t="str">
        <f>IF('PF Film 2'!I59&lt;1,"",'PF Film 2'!I59)</f>
        <v/>
      </c>
      <c r="N62" s="43" t="str">
        <f>IF('PF Film 3'!J59&lt;1,"",'PF Film 3'!J59)</f>
        <v/>
      </c>
      <c r="O62" s="43" t="str">
        <f>IF('PF Film 4'!K59&lt;1,"",'PF Film 4'!K59)</f>
        <v/>
      </c>
      <c r="P62" s="43" t="str">
        <f>IF('PF Film 5'!L59&lt;1,"",'PF Film 5'!L59)</f>
        <v/>
      </c>
    </row>
    <row r="63" spans="1:16" ht="13.25" customHeight="1" x14ac:dyDescent="0.15">
      <c r="A63" s="40">
        <v>483</v>
      </c>
      <c r="B63" s="29" t="s">
        <v>72</v>
      </c>
      <c r="C63" s="42"/>
      <c r="D63" s="31">
        <f>'PF Film 1'!E60</f>
        <v>0</v>
      </c>
      <c r="E63" s="31">
        <f>'PF Film 2'!E60</f>
        <v>0</v>
      </c>
      <c r="F63" s="31">
        <f>'PF Film 3'!E60</f>
        <v>0</v>
      </c>
      <c r="G63" s="31">
        <f>'PF Film 4'!E60</f>
        <v>0</v>
      </c>
      <c r="H63" s="31">
        <f>'PF Film 5'!E60</f>
        <v>0</v>
      </c>
      <c r="I63" s="31">
        <f t="shared" si="10"/>
        <v>0</v>
      </c>
      <c r="J63" s="44">
        <f t="shared" si="8"/>
        <v>0</v>
      </c>
      <c r="L63" s="43" t="str">
        <f>IF('PF Film 1'!H60&lt;1,"",'PF Film 1'!H60)</f>
        <v/>
      </c>
      <c r="M63" s="43" t="str">
        <f>IF('PF Film 2'!I60&lt;1,"",'PF Film 2'!I60)</f>
        <v/>
      </c>
      <c r="N63" s="43" t="str">
        <f>IF('PF Film 3'!J60&lt;1,"",'PF Film 3'!J60)</f>
        <v/>
      </c>
      <c r="O63" s="43" t="str">
        <f>IF('PF Film 4'!K60&lt;1,"",'PF Film 4'!K60)</f>
        <v/>
      </c>
      <c r="P63" s="43" t="str">
        <f>IF('PF Film 5'!L60&lt;1,"",'PF Film 5'!L60)</f>
        <v/>
      </c>
    </row>
    <row r="64" spans="1:16" ht="13.25" customHeight="1" x14ac:dyDescent="0.15">
      <c r="A64" s="40">
        <v>490</v>
      </c>
      <c r="B64" s="29" t="s">
        <v>73</v>
      </c>
      <c r="C64" s="42"/>
      <c r="D64" s="31">
        <f>'PF Film 1'!E61</f>
        <v>0</v>
      </c>
      <c r="E64" s="31">
        <f>'PF Film 2'!E61</f>
        <v>0</v>
      </c>
      <c r="F64" s="31">
        <f>'PF Film 3'!E61</f>
        <v>0</v>
      </c>
      <c r="G64" s="31">
        <f>'PF Film 4'!E61</f>
        <v>0</v>
      </c>
      <c r="H64" s="31">
        <f>'PF Film 5'!E61</f>
        <v>0</v>
      </c>
      <c r="I64" s="31">
        <f t="shared" si="10"/>
        <v>0</v>
      </c>
      <c r="J64" s="44">
        <f t="shared" si="8"/>
        <v>0</v>
      </c>
      <c r="L64" s="43" t="str">
        <f>IF('PF Film 1'!H61&lt;1,"",'PF Film 1'!H61)</f>
        <v/>
      </c>
      <c r="M64" s="43" t="str">
        <f>IF('PF Film 2'!I61&lt;1,"",'PF Film 2'!I61)</f>
        <v/>
      </c>
      <c r="N64" s="43" t="str">
        <f>IF('PF Film 3'!J61&lt;1,"",'PF Film 3'!J61)</f>
        <v/>
      </c>
      <c r="O64" s="43" t="str">
        <f>IF('PF Film 4'!K61&lt;1,"",'PF Film 4'!K61)</f>
        <v/>
      </c>
      <c r="P64" s="43" t="str">
        <f>IF('PF Film 5'!L61&lt;1,"",'PF Film 5'!L61)</f>
        <v/>
      </c>
    </row>
    <row r="65" spans="1:18" ht="13.25" customHeight="1" x14ac:dyDescent="0.15">
      <c r="A65" s="56">
        <v>491</v>
      </c>
      <c r="B65" s="4" t="s">
        <v>109</v>
      </c>
      <c r="C65" s="42"/>
      <c r="D65" s="31">
        <f>'PF Film 1'!E62</f>
        <v>0</v>
      </c>
      <c r="E65" s="31">
        <f>'PF Film 2'!E62</f>
        <v>0</v>
      </c>
      <c r="F65" s="31">
        <f>'PF Film 3'!E62</f>
        <v>0</v>
      </c>
      <c r="G65" s="31">
        <f>'PF Film 4'!E62</f>
        <v>0</v>
      </c>
      <c r="H65" s="31">
        <f>'PF Film 5'!E62</f>
        <v>0</v>
      </c>
      <c r="I65" s="31">
        <f t="shared" si="10"/>
        <v>0</v>
      </c>
      <c r="J65" s="44">
        <f t="shared" si="8"/>
        <v>0</v>
      </c>
      <c r="L65" s="43" t="str">
        <f>IF('PF Film 1'!H62&lt;1,"",'PF Film 1'!H62)</f>
        <v/>
      </c>
      <c r="M65" s="43" t="str">
        <f>IF('PF Film 2'!I62&lt;1,"",'PF Film 2'!I62)</f>
        <v/>
      </c>
      <c r="N65" s="43" t="str">
        <f>IF('PF Film 3'!J62&lt;1,"",'PF Film 3'!J62)</f>
        <v/>
      </c>
      <c r="O65" s="43" t="str">
        <f>IF('PF Film 4'!K62&lt;1,"",'PF Film 4'!K62)</f>
        <v/>
      </c>
      <c r="P65" s="43" t="str">
        <f>IF('PF Film 5'!L62&lt;1,"",'PF Film 5'!L62)</f>
        <v/>
      </c>
    </row>
    <row r="66" spans="1:18" ht="13.25" customHeight="1" x14ac:dyDescent="0.15">
      <c r="A66" s="45">
        <v>495</v>
      </c>
      <c r="B66" s="72" t="s">
        <v>74</v>
      </c>
      <c r="C66" s="73"/>
      <c r="D66" s="31">
        <f>'PF Film 1'!E63</f>
        <v>0</v>
      </c>
      <c r="E66" s="31">
        <f>'PF Film 2'!E63</f>
        <v>0</v>
      </c>
      <c r="F66" s="31">
        <f>'PF Film 3'!E63</f>
        <v>0</v>
      </c>
      <c r="G66" s="31">
        <f>'PF Film 4'!E63</f>
        <v>0</v>
      </c>
      <c r="H66" s="31">
        <f>'PF Film 5'!E63</f>
        <v>0</v>
      </c>
      <c r="I66" s="31">
        <f t="shared" si="10"/>
        <v>0</v>
      </c>
      <c r="J66" s="44">
        <f t="shared" si="8"/>
        <v>0</v>
      </c>
      <c r="L66" s="76" t="str">
        <f>IF('PF Film 1'!H63&lt;1,"",'PF Film 1'!H63)</f>
        <v/>
      </c>
      <c r="M66" s="76" t="str">
        <f>IF('PF Film 2'!I63&lt;1,"",'PF Film 2'!I63)</f>
        <v/>
      </c>
      <c r="N66" s="76" t="str">
        <f>IF('PF Film 3'!J63&lt;1,"",'PF Film 3'!J63)</f>
        <v/>
      </c>
      <c r="O66" s="76" t="str">
        <f>IF('PF Film 4'!K63&lt;1,"",'PF Film 4'!K63)</f>
        <v/>
      </c>
      <c r="P66" s="76" t="str">
        <f>IF('PF Film 5'!L63&lt;1,"",'PF Film 5'!L63)</f>
        <v/>
      </c>
    </row>
    <row r="67" spans="1:18" ht="13.25" customHeight="1" thickBot="1" x14ac:dyDescent="0.2">
      <c r="A67" s="46"/>
      <c r="D67" s="5" t="s">
        <v>2</v>
      </c>
      <c r="E67" s="5" t="s">
        <v>2</v>
      </c>
      <c r="F67" s="5" t="s">
        <v>2</v>
      </c>
      <c r="G67" s="5" t="s">
        <v>2</v>
      </c>
      <c r="H67" s="5" t="s">
        <v>2</v>
      </c>
      <c r="I67" s="5" t="s">
        <v>2</v>
      </c>
      <c r="J67" s="69"/>
    </row>
    <row r="68" spans="1:18" ht="13.25" customHeight="1" x14ac:dyDescent="0.15">
      <c r="A68" s="23">
        <v>5</v>
      </c>
      <c r="B68" s="49" t="s">
        <v>75</v>
      </c>
      <c r="C68" s="25"/>
      <c r="D68" s="26">
        <f t="shared" ref="D68:I68" si="11">SUM(D69:D77)</f>
        <v>0</v>
      </c>
      <c r="E68" s="26">
        <f t="shared" si="11"/>
        <v>0</v>
      </c>
      <c r="F68" s="26">
        <f t="shared" si="11"/>
        <v>0</v>
      </c>
      <c r="G68" s="26">
        <f t="shared" si="11"/>
        <v>0</v>
      </c>
      <c r="H68" s="26">
        <f t="shared" si="11"/>
        <v>0</v>
      </c>
      <c r="I68" s="26">
        <f t="shared" si="11"/>
        <v>0</v>
      </c>
      <c r="J68" s="27">
        <f>IF($I$10&gt;0,I68/$I$10,0)</f>
        <v>0</v>
      </c>
      <c r="R68" s="77"/>
    </row>
    <row r="69" spans="1:18" ht="13.25" customHeight="1" x14ac:dyDescent="0.15">
      <c r="A69" s="40">
        <v>510</v>
      </c>
      <c r="B69" s="41" t="s">
        <v>76</v>
      </c>
      <c r="C69" s="42"/>
      <c r="D69" s="31">
        <f>'PF Film 1'!E66</f>
        <v>0</v>
      </c>
      <c r="E69" s="31">
        <f>'PF Film 2'!E66</f>
        <v>0</v>
      </c>
      <c r="F69" s="31">
        <f>'PF Film 3'!E66</f>
        <v>0</v>
      </c>
      <c r="G69" s="31">
        <f>'PF Film 4'!E66</f>
        <v>0</v>
      </c>
      <c r="H69" s="31">
        <f>'PF Film 5'!E66</f>
        <v>0</v>
      </c>
      <c r="I69" s="31">
        <f t="shared" ref="I69:I77" si="12">SUM(D69:H69)</f>
        <v>0</v>
      </c>
      <c r="J69" s="44">
        <f t="shared" ref="J69:J77" si="13">IF($I$10&gt;0,I69/$I$10,0)</f>
        <v>0</v>
      </c>
      <c r="L69" s="33" t="str">
        <f>IF('PF Film 1'!H66&lt;1,"",'PF Film 1'!H66)</f>
        <v/>
      </c>
      <c r="M69" s="33" t="str">
        <f>IF('PF Film 2'!I66&lt;1,"",'PF Film 2'!I66)</f>
        <v/>
      </c>
      <c r="N69" s="33" t="str">
        <f>IF('PF Film 3'!J66&lt;1,"",'PF Film 3'!J66)</f>
        <v/>
      </c>
      <c r="O69" s="33" t="str">
        <f>IF('PF Film 4'!K66&lt;1,"",'PF Film 4'!K66)</f>
        <v/>
      </c>
      <c r="P69" s="33" t="str">
        <f>IF('PF Film 5'!L66&lt;1,"",'PF Film 5'!L66)</f>
        <v/>
      </c>
    </row>
    <row r="70" spans="1:18" ht="13.25" customHeight="1" x14ac:dyDescent="0.15">
      <c r="A70" s="40">
        <v>520</v>
      </c>
      <c r="B70" s="41" t="s">
        <v>24</v>
      </c>
      <c r="C70" s="42"/>
      <c r="D70" s="31">
        <f>'PF Film 1'!E67</f>
        <v>0</v>
      </c>
      <c r="E70" s="31">
        <f>'PF Film 2'!E67</f>
        <v>0</v>
      </c>
      <c r="F70" s="31">
        <f>'PF Film 3'!E67</f>
        <v>0</v>
      </c>
      <c r="G70" s="31">
        <f>'PF Film 4'!E67</f>
        <v>0</v>
      </c>
      <c r="H70" s="31">
        <f>'PF Film 5'!E67</f>
        <v>0</v>
      </c>
      <c r="I70" s="31">
        <f t="shared" si="12"/>
        <v>0</v>
      </c>
      <c r="J70" s="44">
        <f t="shared" si="13"/>
        <v>0</v>
      </c>
      <c r="L70" s="43" t="str">
        <f>IF('PF Film 1'!H67&lt;1,"",'PF Film 1'!H67)</f>
        <v/>
      </c>
      <c r="M70" s="43" t="str">
        <f>IF('PF Film 2'!I67&lt;1,"",'PF Film 2'!I67)</f>
        <v/>
      </c>
      <c r="N70" s="43" t="str">
        <f>IF('PF Film 3'!J67&lt;1,"",'PF Film 3'!J67)</f>
        <v/>
      </c>
      <c r="O70" s="43" t="str">
        <f>IF('PF Film 4'!K67&lt;1,"",'PF Film 4'!K67)</f>
        <v/>
      </c>
      <c r="P70" s="43" t="str">
        <f>IF('PF Film 5'!L67&lt;1,"",'PF Film 5'!L67)</f>
        <v/>
      </c>
    </row>
    <row r="71" spans="1:18" ht="13.25" customHeight="1" x14ac:dyDescent="0.15">
      <c r="A71" s="40">
        <v>530</v>
      </c>
      <c r="B71" s="41" t="s">
        <v>25</v>
      </c>
      <c r="C71" s="42"/>
      <c r="D71" s="31">
        <f>'PF Film 1'!E68</f>
        <v>0</v>
      </c>
      <c r="E71" s="31">
        <f>'PF Film 2'!E68</f>
        <v>0</v>
      </c>
      <c r="F71" s="31">
        <f>'PF Film 3'!E68</f>
        <v>0</v>
      </c>
      <c r="G71" s="31">
        <f>'PF Film 4'!E68</f>
        <v>0</v>
      </c>
      <c r="H71" s="31">
        <f>'PF Film 5'!E68</f>
        <v>0</v>
      </c>
      <c r="I71" s="31">
        <f t="shared" si="12"/>
        <v>0</v>
      </c>
      <c r="J71" s="44">
        <f t="shared" si="13"/>
        <v>0</v>
      </c>
      <c r="L71" s="43" t="str">
        <f>IF('PF Film 1'!H68&lt;1,"",'PF Film 1'!H68)</f>
        <v/>
      </c>
      <c r="M71" s="43" t="str">
        <f>IF('PF Film 2'!I68&lt;1,"",'PF Film 2'!I68)</f>
        <v/>
      </c>
      <c r="N71" s="43" t="str">
        <f>IF('PF Film 3'!J68&lt;1,"",'PF Film 3'!J68)</f>
        <v/>
      </c>
      <c r="O71" s="43" t="str">
        <f>IF('PF Film 4'!K68&lt;1,"",'PF Film 4'!K68)</f>
        <v/>
      </c>
      <c r="P71" s="43" t="str">
        <f>IF('PF Film 5'!L68&lt;1,"",'PF Film 5'!L68)</f>
        <v/>
      </c>
    </row>
    <row r="72" spans="1:18" ht="13.25" customHeight="1" x14ac:dyDescent="0.15">
      <c r="A72" s="40">
        <v>540</v>
      </c>
      <c r="B72" s="41" t="s">
        <v>77</v>
      </c>
      <c r="C72" s="42"/>
      <c r="D72" s="31">
        <f>'PF Film 1'!E69</f>
        <v>0</v>
      </c>
      <c r="E72" s="31">
        <f>'PF Film 2'!E69</f>
        <v>0</v>
      </c>
      <c r="F72" s="31">
        <f>'PF Film 3'!E69</f>
        <v>0</v>
      </c>
      <c r="G72" s="31">
        <f>'PF Film 4'!E69</f>
        <v>0</v>
      </c>
      <c r="H72" s="31">
        <f>'PF Film 5'!E69</f>
        <v>0</v>
      </c>
      <c r="I72" s="31">
        <f t="shared" si="12"/>
        <v>0</v>
      </c>
      <c r="J72" s="44">
        <f t="shared" si="13"/>
        <v>0</v>
      </c>
      <c r="L72" s="43" t="str">
        <f>IF('PF Film 1'!H69&lt;1,"",'PF Film 1'!H69)</f>
        <v/>
      </c>
      <c r="M72" s="43" t="str">
        <f>IF('PF Film 2'!I69&lt;1,"",'PF Film 2'!I69)</f>
        <v/>
      </c>
      <c r="N72" s="43" t="str">
        <f>IF('PF Film 3'!J69&lt;1,"",'PF Film 3'!J69)</f>
        <v/>
      </c>
      <c r="O72" s="43" t="str">
        <f>IF('PF Film 4'!K69&lt;1,"",'PF Film 4'!K69)</f>
        <v/>
      </c>
      <c r="P72" s="43" t="str">
        <f>IF('PF Film 5'!L69&lt;1,"",'PF Film 5'!L69)</f>
        <v/>
      </c>
    </row>
    <row r="73" spans="1:18" ht="13.25" customHeight="1" x14ac:dyDescent="0.15">
      <c r="A73" s="28">
        <v>550</v>
      </c>
      <c r="B73" s="50" t="s">
        <v>78</v>
      </c>
      <c r="C73" s="51"/>
      <c r="D73" s="31">
        <f>'PF Film 1'!E70</f>
        <v>0</v>
      </c>
      <c r="E73" s="31">
        <f>'PF Film 2'!E70</f>
        <v>0</v>
      </c>
      <c r="F73" s="31">
        <f>'PF Film 3'!E70</f>
        <v>0</v>
      </c>
      <c r="G73" s="31">
        <f>'PF Film 4'!E70</f>
        <v>0</v>
      </c>
      <c r="H73" s="31">
        <f>'PF Film 5'!E70</f>
        <v>0</v>
      </c>
      <c r="I73" s="31">
        <f t="shared" si="12"/>
        <v>0</v>
      </c>
      <c r="J73" s="44">
        <f t="shared" si="13"/>
        <v>0</v>
      </c>
      <c r="L73" s="53" t="str">
        <f>IF('PF Film 1'!H70&lt;1,"",'PF Film 1'!H70)</f>
        <v/>
      </c>
      <c r="M73" s="53" t="str">
        <f>IF('PF Film 2'!I70&lt;1,"",'PF Film 2'!I70)</f>
        <v/>
      </c>
      <c r="N73" s="53" t="str">
        <f>IF('PF Film 3'!J70&lt;1,"",'PF Film 3'!J70)</f>
        <v/>
      </c>
      <c r="O73" s="53" t="str">
        <f>IF('PF Film 4'!K70&lt;1,"",'PF Film 4'!K70)</f>
        <v/>
      </c>
      <c r="P73" s="53" t="str">
        <f>IF('PF Film 5'!L70&lt;1,"",'PF Film 5'!L70)</f>
        <v/>
      </c>
    </row>
    <row r="74" spans="1:18" ht="13.25" customHeight="1" x14ac:dyDescent="0.15">
      <c r="A74" s="40">
        <v>560</v>
      </c>
      <c r="B74" s="41" t="s">
        <v>79</v>
      </c>
      <c r="C74" s="42"/>
      <c r="D74" s="31">
        <f>'PF Film 1'!E71</f>
        <v>0</v>
      </c>
      <c r="E74" s="31">
        <f>'PF Film 2'!E71</f>
        <v>0</v>
      </c>
      <c r="F74" s="31">
        <f>'PF Film 3'!E71</f>
        <v>0</v>
      </c>
      <c r="G74" s="31">
        <f>'PF Film 4'!E71</f>
        <v>0</v>
      </c>
      <c r="H74" s="31">
        <f>'PF Film 5'!E71</f>
        <v>0</v>
      </c>
      <c r="I74" s="31">
        <f t="shared" si="12"/>
        <v>0</v>
      </c>
      <c r="J74" s="44">
        <f t="shared" si="13"/>
        <v>0</v>
      </c>
      <c r="L74" s="43" t="str">
        <f>IF('PF Film 1'!H71&lt;1,"",'PF Film 1'!H71)</f>
        <v/>
      </c>
      <c r="M74" s="43" t="str">
        <f>IF('PF Film 2'!I71&lt;1,"",'PF Film 2'!I71)</f>
        <v/>
      </c>
      <c r="N74" s="43" t="str">
        <f>IF('PF Film 3'!J71&lt;1,"",'PF Film 3'!J71)</f>
        <v/>
      </c>
      <c r="O74" s="43" t="str">
        <f>IF('PF Film 4'!K71&lt;1,"",'PF Film 4'!K71)</f>
        <v/>
      </c>
      <c r="P74" s="43" t="str">
        <f>IF('PF Film 5'!L71&lt;1,"",'PF Film 5'!L71)</f>
        <v/>
      </c>
    </row>
    <row r="75" spans="1:18" ht="13.25" customHeight="1" x14ac:dyDescent="0.15">
      <c r="A75" s="40">
        <v>570</v>
      </c>
      <c r="B75" s="41" t="s">
        <v>26</v>
      </c>
      <c r="C75" s="42"/>
      <c r="D75" s="31">
        <f>'PF Film 1'!E72</f>
        <v>0</v>
      </c>
      <c r="E75" s="31">
        <f>'PF Film 2'!E72</f>
        <v>0</v>
      </c>
      <c r="F75" s="31">
        <f>'PF Film 3'!E72</f>
        <v>0</v>
      </c>
      <c r="G75" s="31">
        <f>'PF Film 4'!E72</f>
        <v>0</v>
      </c>
      <c r="H75" s="31">
        <f>'PF Film 5'!E72</f>
        <v>0</v>
      </c>
      <c r="I75" s="31">
        <f t="shared" si="12"/>
        <v>0</v>
      </c>
      <c r="J75" s="44">
        <f t="shared" si="13"/>
        <v>0</v>
      </c>
      <c r="L75" s="43" t="str">
        <f>IF('PF Film 1'!H72&lt;1,"",'PF Film 1'!H72)</f>
        <v/>
      </c>
      <c r="M75" s="43" t="str">
        <f>IF('PF Film 2'!I72&lt;1,"",'PF Film 2'!I72)</f>
        <v/>
      </c>
      <c r="N75" s="43" t="str">
        <f>IF('PF Film 3'!J72&lt;1,"",'PF Film 3'!J72)</f>
        <v/>
      </c>
      <c r="O75" s="43" t="str">
        <f>IF('PF Film 4'!K72&lt;1,"",'PF Film 4'!K72)</f>
        <v/>
      </c>
      <c r="P75" s="43" t="str">
        <f>IF('PF Film 5'!L72&lt;1,"",'PF Film 5'!L72)</f>
        <v/>
      </c>
    </row>
    <row r="76" spans="1:18" ht="13.25" customHeight="1" x14ac:dyDescent="0.15">
      <c r="A76" s="40">
        <v>580</v>
      </c>
      <c r="B76" s="41" t="s">
        <v>27</v>
      </c>
      <c r="C76" s="42"/>
      <c r="D76" s="31">
        <f>'PF Film 1'!E73</f>
        <v>0</v>
      </c>
      <c r="E76" s="31">
        <f>'PF Film 2'!E73</f>
        <v>0</v>
      </c>
      <c r="F76" s="31">
        <f>'PF Film 3'!E73</f>
        <v>0</v>
      </c>
      <c r="G76" s="31">
        <f>'PF Film 4'!E73</f>
        <v>0</v>
      </c>
      <c r="H76" s="31">
        <f>'PF Film 5'!E73</f>
        <v>0</v>
      </c>
      <c r="I76" s="31">
        <f t="shared" si="12"/>
        <v>0</v>
      </c>
      <c r="J76" s="44">
        <f t="shared" si="13"/>
        <v>0</v>
      </c>
      <c r="L76" s="43" t="str">
        <f>IF('PF Film 1'!H73&lt;1,"",'PF Film 1'!H73)</f>
        <v/>
      </c>
      <c r="M76" s="43" t="str">
        <f>IF('PF Film 2'!I73&lt;1,"",'PF Film 2'!I73)</f>
        <v/>
      </c>
      <c r="N76" s="43" t="str">
        <f>IF('PF Film 3'!J73&lt;1,"",'PF Film 3'!J73)</f>
        <v/>
      </c>
      <c r="O76" s="43" t="str">
        <f>IF('PF Film 4'!K73&lt;1,"",'PF Film 4'!K73)</f>
        <v/>
      </c>
      <c r="P76" s="43" t="str">
        <f>IF('PF Film 5'!L73&lt;1,"",'PF Film 5'!L73)</f>
        <v/>
      </c>
    </row>
    <row r="77" spans="1:18" ht="13.25" customHeight="1" thickBot="1" x14ac:dyDescent="0.2">
      <c r="A77" s="34">
        <v>590</v>
      </c>
      <c r="B77" s="54" t="s">
        <v>80</v>
      </c>
      <c r="C77" s="36"/>
      <c r="D77" s="31">
        <f>'PF Film 1'!E74</f>
        <v>0</v>
      </c>
      <c r="E77" s="31">
        <f>'PF Film 2'!E74</f>
        <v>0</v>
      </c>
      <c r="F77" s="31">
        <f>'PF Film 3'!E74</f>
        <v>0</v>
      </c>
      <c r="G77" s="31">
        <f>'PF Film 4'!E74</f>
        <v>0</v>
      </c>
      <c r="H77" s="31">
        <f>'PF Film 5'!E74</f>
        <v>0</v>
      </c>
      <c r="I77" s="31">
        <f t="shared" si="12"/>
        <v>0</v>
      </c>
      <c r="J77" s="44">
        <f t="shared" si="13"/>
        <v>0</v>
      </c>
      <c r="L77" s="39" t="str">
        <f>IF('PF Film 1'!H74&lt;1,"",'PF Film 1'!H74)</f>
        <v/>
      </c>
      <c r="M77" s="39" t="str">
        <f>IF('PF Film 2'!I74&lt;1,"",'PF Film 2'!I74)</f>
        <v/>
      </c>
      <c r="N77" s="39" t="str">
        <f>IF('PF Film 3'!J74&lt;1,"",'PF Film 3'!J74)</f>
        <v/>
      </c>
      <c r="O77" s="39" t="str">
        <f>IF('PF Film 4'!K74&lt;1,"",'PF Film 4'!K74)</f>
        <v/>
      </c>
      <c r="P77" s="39" t="str">
        <f>IF('PF Film 5'!L74&lt;1,"",'PF Film 5'!L74)</f>
        <v/>
      </c>
    </row>
    <row r="78" spans="1:18" ht="13.25" customHeight="1" x14ac:dyDescent="0.15">
      <c r="A78" s="55">
        <v>6</v>
      </c>
      <c r="B78" s="24" t="s">
        <v>81</v>
      </c>
      <c r="C78" s="25"/>
      <c r="D78" s="26">
        <f t="shared" ref="D78:I78" si="14">SUM(D79:D87)</f>
        <v>0</v>
      </c>
      <c r="E78" s="26">
        <f t="shared" si="14"/>
        <v>0</v>
      </c>
      <c r="F78" s="26">
        <f t="shared" si="14"/>
        <v>0</v>
      </c>
      <c r="G78" s="26">
        <f t="shared" si="14"/>
        <v>0</v>
      </c>
      <c r="H78" s="26">
        <f t="shared" si="14"/>
        <v>0</v>
      </c>
      <c r="I78" s="26">
        <f t="shared" si="14"/>
        <v>0</v>
      </c>
      <c r="J78" s="27">
        <f>IF($I$10&gt;0,I78/$I$10,0)</f>
        <v>0</v>
      </c>
      <c r="R78" s="77"/>
    </row>
    <row r="79" spans="1:18" ht="13.25" customHeight="1" x14ac:dyDescent="0.15">
      <c r="A79" s="56">
        <v>610</v>
      </c>
      <c r="B79" s="29" t="s">
        <v>82</v>
      </c>
      <c r="C79" s="42"/>
      <c r="D79" s="31">
        <f>'PF Film 1'!E76</f>
        <v>0</v>
      </c>
      <c r="E79" s="31">
        <f>'PF Film 2'!E76</f>
        <v>0</v>
      </c>
      <c r="F79" s="31">
        <f>'PF Film 3'!E76</f>
        <v>0</v>
      </c>
      <c r="G79" s="31">
        <f>'PF Film 4'!E76</f>
        <v>0</v>
      </c>
      <c r="H79" s="31">
        <f>'PF Film 5'!E76</f>
        <v>0</v>
      </c>
      <c r="I79" s="31">
        <f t="shared" ref="I79:I87" si="15">SUM(D79:H79)</f>
        <v>0</v>
      </c>
      <c r="J79" s="44">
        <f t="shared" ref="J79:J87" si="16">IF($I$10&gt;0,I79/$I$10,0)</f>
        <v>0</v>
      </c>
      <c r="L79" s="33" t="str">
        <f>IF('PF Film 1'!H76&lt;1,"",'PF Film 1'!H76)</f>
        <v/>
      </c>
      <c r="M79" s="33" t="str">
        <f>IF('PF Film 2'!I76&lt;1,"",'PF Film 2'!I76)</f>
        <v/>
      </c>
      <c r="N79" s="33" t="str">
        <f>IF('PF Film 3'!J76&lt;1,"",'PF Film 3'!J76)</f>
        <v/>
      </c>
      <c r="O79" s="33" t="str">
        <f>IF('PF Film 4'!K76&lt;1,"",'PF Film 4'!K76)</f>
        <v/>
      </c>
      <c r="P79" s="33" t="str">
        <f>IF('PF Film 5'!L76&lt;1,"",'PF Film 5'!L76)</f>
        <v/>
      </c>
      <c r="R79" s="77"/>
    </row>
    <row r="80" spans="1:18" ht="13.25" customHeight="1" x14ac:dyDescent="0.15">
      <c r="A80" s="56">
        <v>620</v>
      </c>
      <c r="B80" s="29" t="s">
        <v>83</v>
      </c>
      <c r="C80" s="42"/>
      <c r="D80" s="31">
        <f>'PF Film 1'!E77</f>
        <v>0</v>
      </c>
      <c r="E80" s="31">
        <f>'PF Film 2'!E77</f>
        <v>0</v>
      </c>
      <c r="F80" s="31">
        <f>'PF Film 3'!E77</f>
        <v>0</v>
      </c>
      <c r="G80" s="31">
        <f>'PF Film 4'!E77</f>
        <v>0</v>
      </c>
      <c r="H80" s="31">
        <f>'PF Film 5'!E77</f>
        <v>0</v>
      </c>
      <c r="I80" s="31">
        <f t="shared" si="15"/>
        <v>0</v>
      </c>
      <c r="J80" s="44">
        <f t="shared" si="16"/>
        <v>0</v>
      </c>
      <c r="L80" s="43" t="str">
        <f>IF('PF Film 1'!H77&lt;1,"",'PF Film 1'!H77)</f>
        <v/>
      </c>
      <c r="M80" s="43" t="str">
        <f>IF('PF Film 2'!I77&lt;1,"",'PF Film 2'!I77)</f>
        <v/>
      </c>
      <c r="N80" s="43" t="str">
        <f>IF('PF Film 3'!J77&lt;1,"",'PF Film 3'!J77)</f>
        <v/>
      </c>
      <c r="O80" s="43" t="str">
        <f>IF('PF Film 4'!K77&lt;1,"",'PF Film 4'!K77)</f>
        <v/>
      </c>
      <c r="P80" s="43" t="str">
        <f>IF('PF Film 5'!L77&lt;1,"",'PF Film 5'!L77)</f>
        <v/>
      </c>
    </row>
    <row r="81" spans="1:24" ht="13.25" customHeight="1" x14ac:dyDescent="0.15">
      <c r="A81" s="56">
        <v>630</v>
      </c>
      <c r="B81" s="29" t="s">
        <v>84</v>
      </c>
      <c r="C81" s="42"/>
      <c r="D81" s="31">
        <f>'PF Film 1'!E78</f>
        <v>0</v>
      </c>
      <c r="E81" s="31">
        <f>'PF Film 2'!E78</f>
        <v>0</v>
      </c>
      <c r="F81" s="31">
        <f>'PF Film 3'!E78</f>
        <v>0</v>
      </c>
      <c r="G81" s="31">
        <f>'PF Film 4'!E78</f>
        <v>0</v>
      </c>
      <c r="H81" s="31">
        <f>'PF Film 5'!E78</f>
        <v>0</v>
      </c>
      <c r="I81" s="31">
        <f t="shared" si="15"/>
        <v>0</v>
      </c>
      <c r="J81" s="44">
        <f t="shared" si="16"/>
        <v>0</v>
      </c>
      <c r="L81" s="43" t="str">
        <f>IF('PF Film 1'!H78&lt;1,"",'PF Film 1'!H78)</f>
        <v/>
      </c>
      <c r="M81" s="43" t="str">
        <f>IF('PF Film 2'!I78&lt;1,"",'PF Film 2'!I78)</f>
        <v/>
      </c>
      <c r="N81" s="43" t="str">
        <f>IF('PF Film 3'!J78&lt;1,"",'PF Film 3'!J78)</f>
        <v/>
      </c>
      <c r="O81" s="43" t="str">
        <f>IF('PF Film 4'!K78&lt;1,"",'PF Film 4'!K78)</f>
        <v/>
      </c>
      <c r="P81" s="43" t="str">
        <f>IF('PF Film 5'!L78&lt;1,"",'PF Film 5'!L78)</f>
        <v/>
      </c>
    </row>
    <row r="82" spans="1:24" ht="13.25" customHeight="1" x14ac:dyDescent="0.15">
      <c r="A82" s="56">
        <v>650</v>
      </c>
      <c r="B82" s="29" t="s">
        <v>85</v>
      </c>
      <c r="C82" s="42"/>
      <c r="D82" s="31">
        <f>'PF Film 1'!E79</f>
        <v>0</v>
      </c>
      <c r="E82" s="31">
        <f>'PF Film 2'!E79</f>
        <v>0</v>
      </c>
      <c r="F82" s="31">
        <f>'PF Film 3'!E79</f>
        <v>0</v>
      </c>
      <c r="G82" s="31">
        <f>'PF Film 4'!E79</f>
        <v>0</v>
      </c>
      <c r="H82" s="31">
        <f>'PF Film 5'!E79</f>
        <v>0</v>
      </c>
      <c r="I82" s="31">
        <f t="shared" si="15"/>
        <v>0</v>
      </c>
      <c r="J82" s="44">
        <f t="shared" si="16"/>
        <v>0</v>
      </c>
      <c r="L82" s="43" t="str">
        <f>IF('PF Film 1'!H79&lt;1,"",'PF Film 1'!H79)</f>
        <v/>
      </c>
      <c r="M82" s="43" t="str">
        <f>IF('PF Film 2'!I79&lt;1,"",'PF Film 2'!I79)</f>
        <v/>
      </c>
      <c r="N82" s="43" t="str">
        <f>IF('PF Film 3'!J79&lt;1,"",'PF Film 3'!J79)</f>
        <v/>
      </c>
      <c r="O82" s="43" t="str">
        <f>IF('PF Film 4'!K79&lt;1,"",'PF Film 4'!K79)</f>
        <v/>
      </c>
      <c r="P82" s="43" t="str">
        <f>IF('PF Film 5'!L79&lt;1,"",'PF Film 5'!L79)</f>
        <v/>
      </c>
    </row>
    <row r="83" spans="1:24" ht="13.25" customHeight="1" x14ac:dyDescent="0.15">
      <c r="A83" s="56">
        <v>660</v>
      </c>
      <c r="B83" s="29" t="s">
        <v>86</v>
      </c>
      <c r="C83" s="42"/>
      <c r="D83" s="31">
        <f>'PF Film 1'!E80</f>
        <v>0</v>
      </c>
      <c r="E83" s="31">
        <f>'PF Film 2'!E80</f>
        <v>0</v>
      </c>
      <c r="F83" s="31">
        <f>'PF Film 3'!E80</f>
        <v>0</v>
      </c>
      <c r="G83" s="31">
        <f>'PF Film 4'!E80</f>
        <v>0</v>
      </c>
      <c r="H83" s="31">
        <f>'PF Film 5'!E80</f>
        <v>0</v>
      </c>
      <c r="I83" s="31">
        <f t="shared" si="15"/>
        <v>0</v>
      </c>
      <c r="J83" s="44">
        <f t="shared" si="16"/>
        <v>0</v>
      </c>
      <c r="L83" s="43" t="str">
        <f>IF('PF Film 1'!H80&lt;1,"",'PF Film 1'!H80)</f>
        <v/>
      </c>
      <c r="M83" s="43" t="str">
        <f>IF('PF Film 2'!I80&lt;1,"",'PF Film 2'!I80)</f>
        <v/>
      </c>
      <c r="N83" s="43" t="str">
        <f>IF('PF Film 3'!J80&lt;1,"",'PF Film 3'!J80)</f>
        <v/>
      </c>
      <c r="O83" s="43" t="str">
        <f>IF('PF Film 4'!K80&lt;1,"",'PF Film 4'!K80)</f>
        <v/>
      </c>
      <c r="P83" s="43" t="str">
        <f>IF('PF Film 5'!L80&lt;1,"",'PF Film 5'!L80)</f>
        <v/>
      </c>
    </row>
    <row r="84" spans="1:24" ht="13.25" customHeight="1" x14ac:dyDescent="0.15">
      <c r="A84" s="56">
        <v>670</v>
      </c>
      <c r="B84" s="29" t="s">
        <v>87</v>
      </c>
      <c r="C84" s="42"/>
      <c r="D84" s="31">
        <f>'PF Film 1'!E81</f>
        <v>0</v>
      </c>
      <c r="E84" s="31">
        <f>'PF Film 2'!E81</f>
        <v>0</v>
      </c>
      <c r="F84" s="31">
        <f>'PF Film 3'!E81</f>
        <v>0</v>
      </c>
      <c r="G84" s="31">
        <f>'PF Film 4'!E81</f>
        <v>0</v>
      </c>
      <c r="H84" s="31">
        <f>'PF Film 5'!E81</f>
        <v>0</v>
      </c>
      <c r="I84" s="31">
        <f t="shared" si="15"/>
        <v>0</v>
      </c>
      <c r="J84" s="44">
        <f t="shared" si="16"/>
        <v>0</v>
      </c>
      <c r="L84" s="57" t="str">
        <f>IF('PF Film 1'!H81&lt;1,"",'PF Film 1'!H81)</f>
        <v/>
      </c>
      <c r="M84" s="57" t="str">
        <f>IF('PF Film 2'!I81&lt;1,"",'PF Film 2'!I81)</f>
        <v/>
      </c>
      <c r="N84" s="57" t="str">
        <f>IF('PF Film 3'!J81&lt;1,"",'PF Film 3'!J81)</f>
        <v/>
      </c>
      <c r="O84" s="57" t="str">
        <f>IF('PF Film 4'!K81&lt;1,"",'PF Film 4'!K81)</f>
        <v/>
      </c>
      <c r="P84" s="57" t="str">
        <f>IF('PF Film 5'!L81&lt;1,"",'PF Film 5'!L81)</f>
        <v/>
      </c>
    </row>
    <row r="85" spans="1:24" ht="13.25" customHeight="1" x14ac:dyDescent="0.15">
      <c r="A85" s="56">
        <v>680</v>
      </c>
      <c r="B85" s="29" t="s">
        <v>88</v>
      </c>
      <c r="C85" s="42"/>
      <c r="D85" s="31">
        <f>'PF Film 1'!E82</f>
        <v>0</v>
      </c>
      <c r="E85" s="31">
        <f>'PF Film 2'!E82</f>
        <v>0</v>
      </c>
      <c r="F85" s="31">
        <f>'PF Film 3'!E82</f>
        <v>0</v>
      </c>
      <c r="G85" s="31">
        <f>'PF Film 4'!E82</f>
        <v>0</v>
      </c>
      <c r="H85" s="31">
        <f>'PF Film 5'!E82</f>
        <v>0</v>
      </c>
      <c r="I85" s="31">
        <f t="shared" si="15"/>
        <v>0</v>
      </c>
      <c r="J85" s="44">
        <f t="shared" si="16"/>
        <v>0</v>
      </c>
      <c r="L85" s="57" t="str">
        <f>IF('PF Film 1'!H82&lt;1,"",'PF Film 1'!H82)</f>
        <v/>
      </c>
      <c r="M85" s="57" t="str">
        <f>IF('PF Film 2'!I82&lt;1,"",'PF Film 2'!I82)</f>
        <v/>
      </c>
      <c r="N85" s="57" t="str">
        <f>IF('PF Film 3'!J82&lt;1,"",'PF Film 3'!J82)</f>
        <v/>
      </c>
      <c r="O85" s="57" t="str">
        <f>IF('PF Film 4'!K82&lt;1,"",'PF Film 4'!K82)</f>
        <v/>
      </c>
      <c r="P85" s="57" t="str">
        <f>IF('PF Film 5'!L82&lt;1,"",'PF Film 5'!L82)</f>
        <v/>
      </c>
    </row>
    <row r="86" spans="1:24" ht="13.25" customHeight="1" x14ac:dyDescent="0.15">
      <c r="A86" s="28">
        <v>690</v>
      </c>
      <c r="B86" s="29" t="s">
        <v>89</v>
      </c>
      <c r="C86" s="42"/>
      <c r="D86" s="31">
        <f>'PF Film 1'!E83</f>
        <v>0</v>
      </c>
      <c r="E86" s="31">
        <f>'PF Film 2'!E83</f>
        <v>0</v>
      </c>
      <c r="F86" s="31">
        <f>'PF Film 3'!E83</f>
        <v>0</v>
      </c>
      <c r="G86" s="31">
        <f>'PF Film 4'!E83</f>
        <v>0</v>
      </c>
      <c r="H86" s="31">
        <f>'PF Film 5'!E83</f>
        <v>0</v>
      </c>
      <c r="I86" s="31">
        <f t="shared" si="15"/>
        <v>0</v>
      </c>
      <c r="J86" s="44">
        <f t="shared" si="16"/>
        <v>0</v>
      </c>
      <c r="L86" s="43" t="str">
        <f>IF('PF Film 1'!H83&lt;1,"",'PF Film 1'!H83)</f>
        <v/>
      </c>
      <c r="M86" s="43" t="str">
        <f>IF('PF Film 2'!I83&lt;1,"",'PF Film 2'!I83)</f>
        <v/>
      </c>
      <c r="N86" s="43" t="str">
        <f>IF('PF Film 3'!J83&lt;1,"",'PF Film 3'!J83)</f>
        <v/>
      </c>
      <c r="O86" s="43" t="str">
        <f>IF('PF Film 4'!K83&lt;1,"",'PF Film 4'!K83)</f>
        <v/>
      </c>
      <c r="P86" s="43" t="str">
        <f>IF('PF Film 5'!L83&lt;1,"",'PF Film 5'!L83)</f>
        <v/>
      </c>
    </row>
    <row r="87" spans="1:24" ht="13.25" customHeight="1" thickBot="1" x14ac:dyDescent="0.2">
      <c r="A87" s="45">
        <v>695</v>
      </c>
      <c r="B87" s="72" t="s">
        <v>90</v>
      </c>
      <c r="C87" s="73"/>
      <c r="D87" s="31">
        <f>'PF Film 1'!E84</f>
        <v>0</v>
      </c>
      <c r="E87" s="31">
        <f>'PF Film 2'!E84</f>
        <v>0</v>
      </c>
      <c r="F87" s="31">
        <f>'PF Film 3'!E84</f>
        <v>0</v>
      </c>
      <c r="G87" s="31">
        <f>'PF Film 4'!E84</f>
        <v>0</v>
      </c>
      <c r="H87" s="31">
        <f>'PF Film 5'!E84</f>
        <v>0</v>
      </c>
      <c r="I87" s="31">
        <f t="shared" si="15"/>
        <v>0</v>
      </c>
      <c r="J87" s="44">
        <f t="shared" si="16"/>
        <v>0</v>
      </c>
      <c r="L87" s="76" t="str">
        <f>IF('PF Film 1'!H84&lt;1,"",'PF Film 1'!H84)</f>
        <v/>
      </c>
      <c r="M87" s="76" t="str">
        <f>IF('PF Film 2'!I84&lt;1,"",'PF Film 2'!I84)</f>
        <v/>
      </c>
      <c r="N87" s="76" t="str">
        <f>IF('PF Film 3'!J84&lt;1,"",'PF Film 3'!J84)</f>
        <v/>
      </c>
      <c r="O87" s="76" t="str">
        <f>IF('PF Film 4'!K84&lt;1,"",'PF Film 4'!K84)</f>
        <v/>
      </c>
      <c r="P87" s="76" t="str">
        <f>IF('PF Film 5'!L84&lt;1,"",'PF Film 5'!L84)</f>
        <v/>
      </c>
    </row>
    <row r="88" spans="1:24" ht="13.25" customHeight="1" x14ac:dyDescent="0.15">
      <c r="A88" s="23">
        <v>7</v>
      </c>
      <c r="B88" s="49" t="s">
        <v>91</v>
      </c>
      <c r="C88" s="25"/>
      <c r="D88" s="26">
        <f t="shared" ref="D88:I88" si="17">SUM(D89:D92)</f>
        <v>0</v>
      </c>
      <c r="E88" s="26">
        <f t="shared" si="17"/>
        <v>0</v>
      </c>
      <c r="F88" s="26">
        <f t="shared" si="17"/>
        <v>0</v>
      </c>
      <c r="G88" s="26">
        <f t="shared" si="17"/>
        <v>0</v>
      </c>
      <c r="H88" s="26">
        <f t="shared" si="17"/>
        <v>0</v>
      </c>
      <c r="I88" s="26">
        <f t="shared" si="17"/>
        <v>0</v>
      </c>
      <c r="J88" s="27">
        <f>IF($I$10&gt;0,I88/$I$10,0)</f>
        <v>0</v>
      </c>
      <c r="R88" s="77"/>
    </row>
    <row r="89" spans="1:24" ht="13.25" customHeight="1" x14ac:dyDescent="0.15">
      <c r="A89" s="40">
        <v>710</v>
      </c>
      <c r="B89" s="29" t="s">
        <v>92</v>
      </c>
      <c r="C89" s="42"/>
      <c r="D89" s="31">
        <f>'PF Film 1'!E86</f>
        <v>0</v>
      </c>
      <c r="E89" s="31">
        <f>'PF Film 2'!E86</f>
        <v>0</v>
      </c>
      <c r="F89" s="31">
        <f>'PF Film 3'!E86</f>
        <v>0</v>
      </c>
      <c r="G89" s="31">
        <f>'PF Film 4'!E86</f>
        <v>0</v>
      </c>
      <c r="H89" s="31">
        <f>'PF Film 5'!E86</f>
        <v>0</v>
      </c>
      <c r="I89" s="31">
        <f t="shared" ref="I89:I92" si="18">SUM(D89:H89)</f>
        <v>0</v>
      </c>
      <c r="J89" s="44">
        <f t="shared" ref="J89:J92" si="19">IF($I$10&gt;0,I89/$I$10,0)</f>
        <v>0</v>
      </c>
      <c r="L89" s="33" t="str">
        <f>IF('PF Film 1'!H86&lt;1,"",'PF Film 1'!H86)</f>
        <v/>
      </c>
      <c r="M89" s="33" t="str">
        <f>IF('PF Film 2'!I86&lt;1,"",'PF Film 2'!I86)</f>
        <v/>
      </c>
      <c r="N89" s="33" t="str">
        <f>IF('PF Film 3'!J86&lt;1,"",'PF Film 3'!J86)</f>
        <v/>
      </c>
      <c r="O89" s="33" t="str">
        <f>IF('PF Film 4'!K86&lt;1,"",'PF Film 4'!K86)</f>
        <v/>
      </c>
      <c r="P89" s="33" t="str">
        <f>IF('PF Film 5'!L86&lt;1,"",'PF Film 5'!L86)</f>
        <v/>
      </c>
    </row>
    <row r="90" spans="1:24" ht="13.25" customHeight="1" x14ac:dyDescent="0.15">
      <c r="A90" s="40">
        <v>720</v>
      </c>
      <c r="B90" s="29" t="s">
        <v>93</v>
      </c>
      <c r="C90" s="42"/>
      <c r="D90" s="31">
        <f>'PF Film 1'!E87</f>
        <v>0</v>
      </c>
      <c r="E90" s="31">
        <f>'PF Film 2'!E87</f>
        <v>0</v>
      </c>
      <c r="F90" s="31">
        <f>'PF Film 3'!E87</f>
        <v>0</v>
      </c>
      <c r="G90" s="31">
        <f>'PF Film 4'!E87</f>
        <v>0</v>
      </c>
      <c r="H90" s="31">
        <f>'PF Film 5'!E87</f>
        <v>0</v>
      </c>
      <c r="I90" s="31">
        <f t="shared" si="18"/>
        <v>0</v>
      </c>
      <c r="J90" s="44">
        <f t="shared" si="19"/>
        <v>0</v>
      </c>
      <c r="L90" s="53" t="str">
        <f>IF('PF Film 1'!H87&lt;1,"",'PF Film 1'!H87)</f>
        <v/>
      </c>
      <c r="M90" s="53" t="str">
        <f>IF('PF Film 2'!I87&lt;1,"",'PF Film 2'!I87)</f>
        <v/>
      </c>
      <c r="N90" s="53" t="str">
        <f>IF('PF Film 3'!J87&lt;1,"",'PF Film 3'!J87)</f>
        <v/>
      </c>
      <c r="O90" s="53" t="str">
        <f>IF('PF Film 4'!K87&lt;1,"",'PF Film 4'!K87)</f>
        <v/>
      </c>
      <c r="P90" s="53" t="str">
        <f>IF('PF Film 5'!L87&lt;1,"",'PF Film 5'!L87)</f>
        <v/>
      </c>
    </row>
    <row r="91" spans="1:24" ht="13.25" customHeight="1" x14ac:dyDescent="0.15">
      <c r="A91" s="40">
        <v>730</v>
      </c>
      <c r="B91" s="29" t="s">
        <v>94</v>
      </c>
      <c r="C91" s="42"/>
      <c r="D91" s="31">
        <f>'PF Film 1'!E88</f>
        <v>0</v>
      </c>
      <c r="E91" s="31">
        <f>'PF Film 2'!E88</f>
        <v>0</v>
      </c>
      <c r="F91" s="31">
        <f>'PF Film 3'!E88</f>
        <v>0</v>
      </c>
      <c r="G91" s="31">
        <f>'PF Film 4'!E88</f>
        <v>0</v>
      </c>
      <c r="H91" s="31">
        <f>'PF Film 5'!E88</f>
        <v>0</v>
      </c>
      <c r="I91" s="31">
        <f t="shared" si="18"/>
        <v>0</v>
      </c>
      <c r="J91" s="44">
        <f t="shared" si="19"/>
        <v>0</v>
      </c>
      <c r="L91" s="43" t="str">
        <f>IF('PF Film 1'!H88&lt;1,"",'PF Film 1'!H88)</f>
        <v/>
      </c>
      <c r="M91" s="43" t="str">
        <f>IF('PF Film 2'!I88&lt;1,"",'PF Film 2'!I88)</f>
        <v/>
      </c>
      <c r="N91" s="43" t="str">
        <f>IF('PF Film 3'!J88&lt;1,"",'PF Film 3'!J88)</f>
        <v/>
      </c>
      <c r="O91" s="43" t="str">
        <f>IF('PF Film 4'!K88&lt;1,"",'PF Film 4'!K88)</f>
        <v/>
      </c>
      <c r="P91" s="43" t="str">
        <f>IF('PF Film 5'!L88&lt;1,"",'PF Film 5'!L88)</f>
        <v/>
      </c>
    </row>
    <row r="92" spans="1:24" ht="13.25" customHeight="1" x14ac:dyDescent="0.15">
      <c r="A92" s="34">
        <v>740</v>
      </c>
      <c r="B92" s="54" t="s">
        <v>95</v>
      </c>
      <c r="C92" s="36"/>
      <c r="D92" s="31">
        <f>'PF Film 1'!E89</f>
        <v>0</v>
      </c>
      <c r="E92" s="31">
        <f>'PF Film 2'!E89</f>
        <v>0</v>
      </c>
      <c r="F92" s="31">
        <f>'PF Film 3'!E89</f>
        <v>0</v>
      </c>
      <c r="G92" s="31">
        <f>'PF Film 4'!E89</f>
        <v>0</v>
      </c>
      <c r="H92" s="31">
        <f>'PF Film 5'!E89</f>
        <v>0</v>
      </c>
      <c r="I92" s="31">
        <f t="shared" si="18"/>
        <v>0</v>
      </c>
      <c r="J92" s="44">
        <f t="shared" si="19"/>
        <v>0</v>
      </c>
      <c r="L92" s="39" t="str">
        <f>IF('PF Film 1'!H89&lt;1,"",'PF Film 1'!H89)</f>
        <v/>
      </c>
      <c r="M92" s="39" t="str">
        <f>IF('PF Film 2'!I89&lt;1,"",'PF Film 2'!I89)</f>
        <v/>
      </c>
      <c r="N92" s="39" t="str">
        <f>IF('PF Film 3'!J89&lt;1,"",'PF Film 3'!J89)</f>
        <v/>
      </c>
      <c r="O92" s="39" t="str">
        <f>IF('PF Film 4'!K89&lt;1,"",'PF Film 4'!K89)</f>
        <v/>
      </c>
      <c r="P92" s="39" t="str">
        <f>IF('PF Film 5'!L89&lt;1,"",'PF Film 5'!L89)</f>
        <v/>
      </c>
      <c r="R92" s="47"/>
    </row>
    <row r="93" spans="1:24" ht="13.25" customHeight="1" x14ac:dyDescent="0.15">
      <c r="A93" s="58"/>
      <c r="B93" s="59" t="s">
        <v>96</v>
      </c>
      <c r="C93" s="79" t="s">
        <v>111</v>
      </c>
      <c r="D93" s="66">
        <f>D68+D88+D56+D60+D61</f>
        <v>0</v>
      </c>
      <c r="E93" s="66">
        <f>E68+E88+E56+E60+E61</f>
        <v>0</v>
      </c>
      <c r="F93" s="66">
        <f>F68+F88+F56+F60+F61</f>
        <v>0</v>
      </c>
      <c r="G93" s="66">
        <f>G68+G88+G56+G60+G61</f>
        <v>0</v>
      </c>
      <c r="H93" s="66">
        <f>H68+H88+H56+H60+H61</f>
        <v>0</v>
      </c>
      <c r="I93" s="66">
        <f>SUM(D93:H93)</f>
        <v>0</v>
      </c>
      <c r="J93" s="67">
        <f>IF($I$10&gt;0,I93/$I$10,0)</f>
        <v>0</v>
      </c>
    </row>
    <row r="94" spans="1:24" ht="13.25" customHeight="1" x14ac:dyDescent="0.15">
      <c r="A94" s="58"/>
      <c r="B94" s="60" t="s">
        <v>97</v>
      </c>
      <c r="C94" s="65" t="s">
        <v>110</v>
      </c>
      <c r="D94" s="66">
        <f>SUM(D88,D19,D22,D28,D58)</f>
        <v>0</v>
      </c>
      <c r="E94" s="66">
        <f>SUM(E88,E19,E28,E58)</f>
        <v>0</v>
      </c>
      <c r="F94" s="66">
        <f>SUM(F88,F19,F28,F58)</f>
        <v>0</v>
      </c>
      <c r="G94" s="66">
        <f>SUM(G88,G19,G28,G58)</f>
        <v>0</v>
      </c>
      <c r="H94" s="66">
        <f>SUM(H88,H19,H28,H58)</f>
        <v>0</v>
      </c>
      <c r="I94" s="66">
        <f>SUM(D94:H94)</f>
        <v>0</v>
      </c>
      <c r="J94" s="67">
        <f>IF($I$10&gt;0,I94/$I$10,0)</f>
        <v>0</v>
      </c>
      <c r="X94" s="47"/>
    </row>
    <row r="95" spans="1:24" ht="13.25" customHeight="1" thickBot="1" x14ac:dyDescent="0.2">
      <c r="A95" s="61"/>
      <c r="B95" s="62" t="s">
        <v>98</v>
      </c>
      <c r="C95" s="80" t="str">
        <f>"(5)+7+251+305+311+315+316+460"</f>
        <v>(5)+7+251+305+311+315+316+460</v>
      </c>
      <c r="D95" s="81">
        <f>SUM(D19,D22,D94,D33:D34,D58)</f>
        <v>0</v>
      </c>
      <c r="E95" s="81">
        <f>SUM(E19,E28,E31,E33:E34,E58,E68,E88)</f>
        <v>0</v>
      </c>
      <c r="F95" s="81">
        <f>SUM(F19,F28,F31,F33:F34,F58,F68,F88)</f>
        <v>0</v>
      </c>
      <c r="G95" s="81">
        <f>SUM(G19,G28,G31,G33:G34,G58,G68,G88)</f>
        <v>0</v>
      </c>
      <c r="H95" s="81">
        <f>SUM(H19,H28,H31,H33:H34,H58,H68,H88)</f>
        <v>0</v>
      </c>
      <c r="I95" s="66">
        <f>SUM(D95:H95)</f>
        <v>0</v>
      </c>
      <c r="J95" s="67">
        <f>IF($I$10&gt;0,I95/$I$10,0)</f>
        <v>0</v>
      </c>
    </row>
    <row r="96" spans="1:24" ht="13.25" customHeight="1" x14ac:dyDescent="0.15">
      <c r="A96" s="23">
        <v>8</v>
      </c>
      <c r="B96" s="24" t="s">
        <v>99</v>
      </c>
      <c r="C96" s="25"/>
      <c r="D96" s="26">
        <f t="shared" ref="D96:I96" si="20">SUM(D97:D111)</f>
        <v>0</v>
      </c>
      <c r="E96" s="26">
        <f t="shared" si="20"/>
        <v>0</v>
      </c>
      <c r="F96" s="26">
        <f t="shared" si="20"/>
        <v>0</v>
      </c>
      <c r="G96" s="26">
        <f t="shared" si="20"/>
        <v>0</v>
      </c>
      <c r="H96" s="26">
        <f t="shared" si="20"/>
        <v>0</v>
      </c>
      <c r="I96" s="26">
        <f t="shared" si="20"/>
        <v>0</v>
      </c>
      <c r="J96" s="27">
        <f>IF($I$10&gt;0,I96/$I$10,0)</f>
        <v>0</v>
      </c>
      <c r="R96" s="77"/>
    </row>
    <row r="97" spans="1:17" ht="13.25" customHeight="1" x14ac:dyDescent="0.15">
      <c r="A97" s="40">
        <v>801</v>
      </c>
      <c r="B97" s="29" t="s">
        <v>28</v>
      </c>
      <c r="C97" s="42"/>
      <c r="D97" s="31">
        <f>'PF Film 1'!E94</f>
        <v>0</v>
      </c>
      <c r="E97" s="31">
        <f>'PF Film 2'!E94</f>
        <v>0</v>
      </c>
      <c r="F97" s="31">
        <f>'PF Film 3'!E94</f>
        <v>0</v>
      </c>
      <c r="G97" s="31">
        <f>'PF Film 4'!E94</f>
        <v>0</v>
      </c>
      <c r="H97" s="31">
        <f>'PF Film 5'!E94</f>
        <v>0</v>
      </c>
      <c r="I97" s="31">
        <f t="shared" ref="I97:I111" si="21">SUM(D97:H97)</f>
        <v>0</v>
      </c>
      <c r="J97" s="44">
        <f t="shared" ref="J97:J111" si="22">IF($I$10&gt;0,I97/$I$10,0)</f>
        <v>0</v>
      </c>
      <c r="L97" s="63" t="str">
        <f>IF('PF Film 1'!H94&lt;1,"",'PF Film 1'!H94)</f>
        <v/>
      </c>
      <c r="M97" s="63" t="str">
        <f>IF('PF Film 2'!I94&lt;1,"",'PF Film 2'!I94)</f>
        <v/>
      </c>
      <c r="N97" s="63" t="str">
        <f>IF('PF Film 3'!J94&lt;1,"",'PF Film 3'!J94)</f>
        <v/>
      </c>
      <c r="O97" s="63" t="str">
        <f>IF('PF Film 4'!K94&lt;1,"",'PF Film 4'!K94)</f>
        <v/>
      </c>
      <c r="P97" s="63" t="str">
        <f>IF('PF Film 5'!L94&lt;1,"",'PF Film 5'!L94)</f>
        <v/>
      </c>
    </row>
    <row r="98" spans="1:17" ht="13.25" customHeight="1" x14ac:dyDescent="0.15">
      <c r="A98" s="40">
        <v>802</v>
      </c>
      <c r="B98" s="29" t="s">
        <v>29</v>
      </c>
      <c r="C98" s="42"/>
      <c r="D98" s="31">
        <f>'PF Film 1'!E95</f>
        <v>0</v>
      </c>
      <c r="E98" s="31">
        <f>'PF Film 2'!E95</f>
        <v>0</v>
      </c>
      <c r="F98" s="31">
        <f>'PF Film 3'!E95</f>
        <v>0</v>
      </c>
      <c r="G98" s="31">
        <f>'PF Film 4'!E95</f>
        <v>0</v>
      </c>
      <c r="H98" s="31">
        <f>'PF Film 5'!E95</f>
        <v>0</v>
      </c>
      <c r="I98" s="31">
        <f t="shared" si="21"/>
        <v>0</v>
      </c>
      <c r="J98" s="44">
        <f t="shared" si="22"/>
        <v>0</v>
      </c>
      <c r="L98" s="57" t="str">
        <f>IF('PF Film 1'!H95&lt;1,"",'PF Film 1'!H95)</f>
        <v/>
      </c>
      <c r="M98" s="57" t="str">
        <f>IF('PF Film 2'!I95&lt;1,"",'PF Film 2'!I95)</f>
        <v/>
      </c>
      <c r="N98" s="57" t="str">
        <f>IF('PF Film 3'!J95&lt;1,"",'PF Film 3'!J95)</f>
        <v/>
      </c>
      <c r="O98" s="57" t="str">
        <f>IF('PF Film 4'!K95&lt;1,"",'PF Film 4'!K95)</f>
        <v/>
      </c>
      <c r="P98" s="57" t="str">
        <f>IF('PF Film 5'!L95&lt;1,"",'PF Film 5'!L95)</f>
        <v/>
      </c>
    </row>
    <row r="99" spans="1:17" ht="13.25" customHeight="1" x14ac:dyDescent="0.15">
      <c r="A99" s="40">
        <v>803</v>
      </c>
      <c r="B99" s="29" t="s">
        <v>30</v>
      </c>
      <c r="C99" s="42"/>
      <c r="D99" s="31">
        <f>'PF Film 1'!E96</f>
        <v>0</v>
      </c>
      <c r="E99" s="31">
        <f>'PF Film 2'!E96</f>
        <v>0</v>
      </c>
      <c r="F99" s="31">
        <f>'PF Film 3'!E96</f>
        <v>0</v>
      </c>
      <c r="G99" s="31">
        <f>'PF Film 4'!E96</f>
        <v>0</v>
      </c>
      <c r="H99" s="31">
        <f>'PF Film 5'!E96</f>
        <v>0</v>
      </c>
      <c r="I99" s="31">
        <f t="shared" si="21"/>
        <v>0</v>
      </c>
      <c r="J99" s="44">
        <f t="shared" si="22"/>
        <v>0</v>
      </c>
      <c r="L99" s="57" t="str">
        <f>IF('PF Film 1'!H96&lt;1,"",'PF Film 1'!H96)</f>
        <v/>
      </c>
      <c r="M99" s="57" t="str">
        <f>IF('PF Film 2'!I96&lt;1,"",'PF Film 2'!I96)</f>
        <v/>
      </c>
      <c r="N99" s="57" t="str">
        <f>IF('PF Film 3'!J96&lt;1,"",'PF Film 3'!J96)</f>
        <v/>
      </c>
      <c r="O99" s="57" t="str">
        <f>IF('PF Film 4'!K96&lt;1,"",'PF Film 4'!K96)</f>
        <v/>
      </c>
      <c r="P99" s="57" t="str">
        <f>IF('PF Film 5'!L96&lt;1,"",'PF Film 5'!L96)</f>
        <v/>
      </c>
    </row>
    <row r="100" spans="1:17" ht="13.25" customHeight="1" x14ac:dyDescent="0.15">
      <c r="A100" s="40">
        <v>804</v>
      </c>
      <c r="B100" s="29" t="s">
        <v>100</v>
      </c>
      <c r="C100" s="42"/>
      <c r="D100" s="31">
        <f>'PF Film 1'!E97</f>
        <v>0</v>
      </c>
      <c r="E100" s="31">
        <f>'PF Film 2'!E97</f>
        <v>0</v>
      </c>
      <c r="F100" s="31">
        <f>'PF Film 3'!E97</f>
        <v>0</v>
      </c>
      <c r="G100" s="31">
        <f>'PF Film 4'!E97</f>
        <v>0</v>
      </c>
      <c r="H100" s="31">
        <f>'PF Film 5'!E97</f>
        <v>0</v>
      </c>
      <c r="I100" s="31">
        <f t="shared" si="21"/>
        <v>0</v>
      </c>
      <c r="J100" s="44">
        <f t="shared" si="22"/>
        <v>0</v>
      </c>
      <c r="L100" s="57" t="str">
        <f>IF('PF Film 1'!H97&lt;1,"",'PF Film 1'!H97)</f>
        <v/>
      </c>
      <c r="M100" s="57" t="str">
        <f>IF('PF Film 2'!I97&lt;1,"",'PF Film 2'!I97)</f>
        <v/>
      </c>
      <c r="N100" s="57" t="str">
        <f>IF('PF Film 3'!J97&lt;1,"",'PF Film 3'!J97)</f>
        <v/>
      </c>
      <c r="O100" s="57" t="str">
        <f>IF('PF Film 4'!K97&lt;1,"",'PF Film 4'!K97)</f>
        <v/>
      </c>
      <c r="P100" s="57" t="str">
        <f>IF('PF Film 5'!L97&lt;1,"",'PF Film 5'!L97)</f>
        <v/>
      </c>
    </row>
    <row r="101" spans="1:17" ht="13.25" customHeight="1" x14ac:dyDescent="0.15">
      <c r="A101" s="40">
        <v>805</v>
      </c>
      <c r="B101" s="29" t="s">
        <v>101</v>
      </c>
      <c r="C101" s="42"/>
      <c r="D101" s="31">
        <f>'PF Film 1'!E98</f>
        <v>0</v>
      </c>
      <c r="E101" s="31">
        <f>'PF Film 2'!E98</f>
        <v>0</v>
      </c>
      <c r="F101" s="31">
        <f>'PF Film 3'!E98</f>
        <v>0</v>
      </c>
      <c r="G101" s="31">
        <f>'PF Film 4'!E98</f>
        <v>0</v>
      </c>
      <c r="H101" s="31">
        <f>'PF Film 5'!E98</f>
        <v>0</v>
      </c>
      <c r="I101" s="31">
        <f t="shared" si="21"/>
        <v>0</v>
      </c>
      <c r="J101" s="44">
        <f t="shared" si="22"/>
        <v>0</v>
      </c>
      <c r="L101" s="57" t="str">
        <f>IF('PF Film 1'!H98&lt;1,"",'PF Film 1'!H98)</f>
        <v/>
      </c>
      <c r="M101" s="57" t="str">
        <f>IF('PF Film 2'!I98&lt;1,"",'PF Film 2'!I98)</f>
        <v/>
      </c>
      <c r="N101" s="57" t="str">
        <f>IF('PF Film 3'!J98&lt;1,"",'PF Film 3'!J98)</f>
        <v/>
      </c>
      <c r="O101" s="57" t="str">
        <f>IF('PF Film 4'!K98&lt;1,"",'PF Film 4'!K98)</f>
        <v/>
      </c>
      <c r="P101" s="57" t="str">
        <f>IF('PF Film 5'!L98&lt;1,"",'PF Film 5'!L98)</f>
        <v/>
      </c>
    </row>
    <row r="102" spans="1:17" ht="13.25" customHeight="1" x14ac:dyDescent="0.15">
      <c r="A102" s="40">
        <v>806</v>
      </c>
      <c r="B102" s="29" t="s">
        <v>102</v>
      </c>
      <c r="C102" s="42"/>
      <c r="D102" s="31">
        <f>'PF Film 1'!E99</f>
        <v>0</v>
      </c>
      <c r="E102" s="31">
        <f>'PF Film 2'!E99</f>
        <v>0</v>
      </c>
      <c r="F102" s="31">
        <f>'PF Film 3'!E99</f>
        <v>0</v>
      </c>
      <c r="G102" s="31">
        <f>'PF Film 4'!E99</f>
        <v>0</v>
      </c>
      <c r="H102" s="31">
        <f>'PF Film 5'!E99</f>
        <v>0</v>
      </c>
      <c r="I102" s="31">
        <f t="shared" si="21"/>
        <v>0</v>
      </c>
      <c r="J102" s="44">
        <f t="shared" si="22"/>
        <v>0</v>
      </c>
      <c r="L102" s="57" t="str">
        <f>IF('PF Film 1'!H99&lt;1,"",'PF Film 1'!H99)</f>
        <v/>
      </c>
      <c r="M102" s="57" t="str">
        <f>IF('PF Film 2'!I99&lt;1,"",'PF Film 2'!I99)</f>
        <v/>
      </c>
      <c r="N102" s="57" t="str">
        <f>IF('PF Film 3'!J99&lt;1,"",'PF Film 3'!J99)</f>
        <v/>
      </c>
      <c r="O102" s="57" t="str">
        <f>IF('PF Film 4'!K99&lt;1,"",'PF Film 4'!K99)</f>
        <v/>
      </c>
      <c r="P102" s="57" t="str">
        <f>IF('PF Film 5'!L99&lt;1,"",'PF Film 5'!L99)</f>
        <v/>
      </c>
    </row>
    <row r="103" spans="1:17" ht="13.25" customHeight="1" x14ac:dyDescent="0.15">
      <c r="A103" s="40">
        <v>807</v>
      </c>
      <c r="B103" s="41" t="s">
        <v>31</v>
      </c>
      <c r="C103" s="42"/>
      <c r="D103" s="31">
        <f>'PF Film 1'!E100</f>
        <v>0</v>
      </c>
      <c r="E103" s="31">
        <f>'PF Film 2'!E100</f>
        <v>0</v>
      </c>
      <c r="F103" s="31">
        <f>'PF Film 3'!E100</f>
        <v>0</v>
      </c>
      <c r="G103" s="31">
        <f>'PF Film 4'!E100</f>
        <v>0</v>
      </c>
      <c r="H103" s="31">
        <f>'PF Film 5'!E100</f>
        <v>0</v>
      </c>
      <c r="I103" s="31">
        <f t="shared" si="21"/>
        <v>0</v>
      </c>
      <c r="J103" s="44">
        <f t="shared" si="22"/>
        <v>0</v>
      </c>
      <c r="L103" s="57" t="str">
        <f>IF('PF Film 1'!H100&lt;1,"",'PF Film 1'!H100)</f>
        <v/>
      </c>
      <c r="M103" s="57" t="str">
        <f>IF('PF Film 2'!I100&lt;1,"",'PF Film 2'!I100)</f>
        <v/>
      </c>
      <c r="N103" s="57" t="str">
        <f>IF('PF Film 3'!J100&lt;1,"",'PF Film 3'!J100)</f>
        <v/>
      </c>
      <c r="O103" s="57" t="str">
        <f>IF('PF Film 4'!K100&lt;1,"",'PF Film 4'!K100)</f>
        <v/>
      </c>
      <c r="P103" s="57" t="str">
        <f>IF('PF Film 5'!L100&lt;1,"",'PF Film 5'!L100)</f>
        <v/>
      </c>
    </row>
    <row r="104" spans="1:17" ht="13.25" customHeight="1" x14ac:dyDescent="0.15">
      <c r="A104" s="40">
        <v>820</v>
      </c>
      <c r="B104" s="41" t="s">
        <v>103</v>
      </c>
      <c r="C104" s="42"/>
      <c r="D104" s="31">
        <f>'PF Film 1'!E101</f>
        <v>0</v>
      </c>
      <c r="E104" s="31">
        <f>'PF Film 2'!E101</f>
        <v>0</v>
      </c>
      <c r="F104" s="31">
        <f>'PF Film 3'!E101</f>
        <v>0</v>
      </c>
      <c r="G104" s="31">
        <f>'PF Film 4'!E101</f>
        <v>0</v>
      </c>
      <c r="H104" s="31">
        <f>'PF Film 5'!E101</f>
        <v>0</v>
      </c>
      <c r="I104" s="31">
        <f t="shared" si="21"/>
        <v>0</v>
      </c>
      <c r="J104" s="44">
        <f t="shared" si="22"/>
        <v>0</v>
      </c>
      <c r="L104" s="57" t="str">
        <f>IF('PF Film 1'!H101&lt;1,"",'PF Film 1'!H101)</f>
        <v/>
      </c>
      <c r="M104" s="57" t="str">
        <f>IF('PF Film 2'!I101&lt;1,"",'PF Film 2'!I101)</f>
        <v/>
      </c>
      <c r="N104" s="57" t="str">
        <f>IF('PF Film 3'!J101&lt;1,"",'PF Film 3'!J101)</f>
        <v/>
      </c>
      <c r="O104" s="57" t="str">
        <f>IF('PF Film 4'!K101&lt;1,"",'PF Film 4'!K101)</f>
        <v/>
      </c>
      <c r="P104" s="57" t="str">
        <f>IF('PF Film 5'!L101&lt;1,"",'PF Film 5'!L101)</f>
        <v/>
      </c>
    </row>
    <row r="105" spans="1:17" ht="13.25" customHeight="1" x14ac:dyDescent="0.15">
      <c r="A105" s="40">
        <v>830</v>
      </c>
      <c r="B105" s="41" t="s">
        <v>104</v>
      </c>
      <c r="C105" s="42"/>
      <c r="D105" s="31">
        <f>'PF Film 1'!E102</f>
        <v>0</v>
      </c>
      <c r="E105" s="31">
        <f>'PF Film 2'!E102</f>
        <v>0</v>
      </c>
      <c r="F105" s="31">
        <f>'PF Film 3'!E102</f>
        <v>0</v>
      </c>
      <c r="G105" s="31">
        <f>'PF Film 4'!E102</f>
        <v>0</v>
      </c>
      <c r="H105" s="31">
        <f>'PF Film 5'!E102</f>
        <v>0</v>
      </c>
      <c r="I105" s="31">
        <f t="shared" si="21"/>
        <v>0</v>
      </c>
      <c r="J105" s="44">
        <f t="shared" si="22"/>
        <v>0</v>
      </c>
      <c r="L105" s="43" t="str">
        <f>IF('PF Film 1'!H102&lt;1,"",'PF Film 1'!H102)</f>
        <v/>
      </c>
      <c r="M105" s="43" t="str">
        <f>IF('PF Film 2'!I102&lt;1,"",'PF Film 2'!I102)</f>
        <v/>
      </c>
      <c r="N105" s="43" t="str">
        <f>IF('PF Film 3'!J102&lt;1,"",'PF Film 3'!J102)</f>
        <v/>
      </c>
      <c r="O105" s="43" t="str">
        <f>IF('PF Film 4'!K102&lt;1,"",'PF Film 4'!K102)</f>
        <v/>
      </c>
      <c r="P105" s="43" t="str">
        <f>IF('PF Film 5'!L102&lt;1,"",'PF Film 5'!L102)</f>
        <v/>
      </c>
    </row>
    <row r="106" spans="1:17" ht="13.25" customHeight="1" x14ac:dyDescent="0.15">
      <c r="A106" s="40">
        <v>840</v>
      </c>
      <c r="B106" s="41" t="s">
        <v>32</v>
      </c>
      <c r="C106" s="42"/>
      <c r="D106" s="31">
        <f>'PF Film 1'!E103</f>
        <v>0</v>
      </c>
      <c r="E106" s="31">
        <f>'PF Film 2'!E103</f>
        <v>0</v>
      </c>
      <c r="F106" s="31">
        <f>'PF Film 3'!E103</f>
        <v>0</v>
      </c>
      <c r="G106" s="31">
        <f>'PF Film 4'!E103</f>
        <v>0</v>
      </c>
      <c r="H106" s="31">
        <f>'PF Film 5'!E103</f>
        <v>0</v>
      </c>
      <c r="I106" s="31">
        <f t="shared" si="21"/>
        <v>0</v>
      </c>
      <c r="J106" s="44">
        <f t="shared" si="22"/>
        <v>0</v>
      </c>
      <c r="L106" s="43" t="str">
        <f>IF('PF Film 1'!H103&lt;1,"",'PF Film 1'!H103)</f>
        <v/>
      </c>
      <c r="M106" s="43" t="str">
        <f>IF('PF Film 2'!I103&lt;1,"",'PF Film 2'!I103)</f>
        <v/>
      </c>
      <c r="N106" s="43" t="str">
        <f>IF('PF Film 3'!J103&lt;1,"",'PF Film 3'!J103)</f>
        <v/>
      </c>
      <c r="O106" s="43" t="str">
        <f>IF('PF Film 4'!K103&lt;1,"",'PF Film 4'!K103)</f>
        <v/>
      </c>
      <c r="P106" s="43" t="str">
        <f>IF('PF Film 5'!L103&lt;1,"",'PF Film 5'!L103)</f>
        <v/>
      </c>
    </row>
    <row r="107" spans="1:17" ht="13.25" customHeight="1" x14ac:dyDescent="0.15">
      <c r="A107" s="40">
        <v>850</v>
      </c>
      <c r="B107" s="41" t="s">
        <v>105</v>
      </c>
      <c r="C107" s="42"/>
      <c r="D107" s="31">
        <f>'PF Film 1'!E104</f>
        <v>0</v>
      </c>
      <c r="E107" s="31">
        <f>'PF Film 2'!E104</f>
        <v>0</v>
      </c>
      <c r="F107" s="31">
        <f>'PF Film 3'!E104</f>
        <v>0</v>
      </c>
      <c r="G107" s="31">
        <f>'PF Film 4'!E104</f>
        <v>0</v>
      </c>
      <c r="H107" s="31">
        <f>'PF Film 5'!E104</f>
        <v>0</v>
      </c>
      <c r="I107" s="31">
        <f t="shared" si="21"/>
        <v>0</v>
      </c>
      <c r="J107" s="44">
        <f t="shared" si="22"/>
        <v>0</v>
      </c>
      <c r="L107" s="43" t="str">
        <f>IF('PF Film 1'!H104&lt;1,"",'PF Film 1'!H104)</f>
        <v/>
      </c>
      <c r="M107" s="43" t="str">
        <f>IF('PF Film 2'!I104&lt;1,"",'PF Film 2'!I104)</f>
        <v/>
      </c>
      <c r="N107" s="43" t="str">
        <f>IF('PF Film 3'!J104&lt;1,"",'PF Film 3'!J104)</f>
        <v/>
      </c>
      <c r="O107" s="43" t="str">
        <f>IF('PF Film 4'!K104&lt;1,"",'PF Film 4'!K104)</f>
        <v/>
      </c>
      <c r="P107" s="43" t="str">
        <f>IF('PF Film 5'!L104&lt;1,"",'PF Film 5'!L104)</f>
        <v/>
      </c>
    </row>
    <row r="108" spans="1:17" ht="13.25" customHeight="1" x14ac:dyDescent="0.15">
      <c r="A108" s="40">
        <v>860</v>
      </c>
      <c r="B108" s="41" t="s">
        <v>33</v>
      </c>
      <c r="C108" s="42"/>
      <c r="D108" s="31">
        <f>'PF Film 1'!E105</f>
        <v>0</v>
      </c>
      <c r="E108" s="31">
        <f>'PF Film 2'!E105</f>
        <v>0</v>
      </c>
      <c r="F108" s="31">
        <f>'PF Film 3'!E105</f>
        <v>0</v>
      </c>
      <c r="G108" s="31">
        <f>'PF Film 4'!E105</f>
        <v>0</v>
      </c>
      <c r="H108" s="31">
        <f>'PF Film 5'!E105</f>
        <v>0</v>
      </c>
      <c r="I108" s="31">
        <f t="shared" si="21"/>
        <v>0</v>
      </c>
      <c r="J108" s="44">
        <f t="shared" si="22"/>
        <v>0</v>
      </c>
      <c r="L108" s="43" t="str">
        <f>IF('PF Film 1'!H105&lt;1,"",'PF Film 1'!H105)</f>
        <v/>
      </c>
      <c r="M108" s="43" t="str">
        <f>IF('PF Film 2'!I105&lt;1,"",'PF Film 2'!I105)</f>
        <v/>
      </c>
      <c r="N108" s="43" t="str">
        <f>IF('PF Film 3'!J105&lt;1,"",'PF Film 3'!J105)</f>
        <v/>
      </c>
      <c r="O108" s="43" t="str">
        <f>IF('PF Film 4'!K105&lt;1,"",'PF Film 4'!K105)</f>
        <v/>
      </c>
      <c r="P108" s="43" t="str">
        <f>IF('PF Film 5'!L105&lt;1,"",'PF Film 5'!L105)</f>
        <v/>
      </c>
    </row>
    <row r="109" spans="1:17" ht="13.25" customHeight="1" x14ac:dyDescent="0.15">
      <c r="A109" s="40">
        <v>870</v>
      </c>
      <c r="B109" s="41" t="s">
        <v>106</v>
      </c>
      <c r="C109" s="42"/>
      <c r="D109" s="31">
        <f>'PF Film 1'!E106</f>
        <v>0</v>
      </c>
      <c r="E109" s="31">
        <f>'PF Film 2'!E106</f>
        <v>0</v>
      </c>
      <c r="F109" s="31">
        <f>'PF Film 3'!E106</f>
        <v>0</v>
      </c>
      <c r="G109" s="31">
        <f>'PF Film 4'!E106</f>
        <v>0</v>
      </c>
      <c r="H109" s="31">
        <f>'PF Film 5'!E106</f>
        <v>0</v>
      </c>
      <c r="I109" s="31">
        <f t="shared" si="21"/>
        <v>0</v>
      </c>
      <c r="J109" s="44">
        <f t="shared" si="22"/>
        <v>0</v>
      </c>
      <c r="L109" s="43" t="str">
        <f>IF('PF Film 1'!H106&lt;1,"",'PF Film 1'!H106)</f>
        <v/>
      </c>
      <c r="M109" s="43" t="str">
        <f>IF('PF Film 2'!I106&lt;1,"",'PF Film 2'!I106)</f>
        <v/>
      </c>
      <c r="N109" s="43" t="str">
        <f>IF('PF Film 3'!J106&lt;1,"",'PF Film 3'!J106)</f>
        <v/>
      </c>
      <c r="O109" s="43" t="str">
        <f>IF('PF Film 4'!K106&lt;1,"",'PF Film 4'!K106)</f>
        <v/>
      </c>
      <c r="P109" s="43" t="str">
        <f>IF('PF Film 5'!L106&lt;1,"",'PF Film 5'!L106)</f>
        <v/>
      </c>
      <c r="Q109" s="64"/>
    </row>
    <row r="110" spans="1:17" ht="13.25" customHeight="1" x14ac:dyDescent="0.15">
      <c r="A110" s="40">
        <v>880</v>
      </c>
      <c r="B110" s="29" t="s">
        <v>107</v>
      </c>
      <c r="C110" s="42"/>
      <c r="D110" s="31">
        <f>'PF Film 1'!E107</f>
        <v>0</v>
      </c>
      <c r="E110" s="31">
        <f>'PF Film 2'!E107</f>
        <v>0</v>
      </c>
      <c r="F110" s="31">
        <f>'PF Film 3'!E107</f>
        <v>0</v>
      </c>
      <c r="G110" s="31">
        <f>'PF Film 4'!E107</f>
        <v>0</v>
      </c>
      <c r="H110" s="31">
        <f>'PF Film 5'!E107</f>
        <v>0</v>
      </c>
      <c r="I110" s="31">
        <f t="shared" si="21"/>
        <v>0</v>
      </c>
      <c r="J110" s="44">
        <f t="shared" si="22"/>
        <v>0</v>
      </c>
      <c r="L110" s="43" t="str">
        <f>IF('PF Film 1'!H107&lt;1,"",'PF Film 1'!H107)</f>
        <v/>
      </c>
      <c r="M110" s="43" t="str">
        <f>IF('PF Film 2'!I107&lt;1,"",'PF Film 2'!I107)</f>
        <v/>
      </c>
      <c r="N110" s="43" t="str">
        <f>IF('PF Film 3'!J107&lt;1,"",'PF Film 3'!J107)</f>
        <v/>
      </c>
      <c r="O110" s="43" t="str">
        <f>IF('PF Film 4'!K107&lt;1,"",'PF Film 4'!K107)</f>
        <v/>
      </c>
      <c r="P110" s="43" t="str">
        <f>IF('PF Film 5'!L107&lt;1,"",'PF Film 5'!L107)</f>
        <v/>
      </c>
      <c r="Q110" s="64"/>
    </row>
    <row r="111" spans="1:17" ht="13.25" customHeight="1" x14ac:dyDescent="0.15">
      <c r="A111" s="56">
        <v>890</v>
      </c>
      <c r="B111" s="41" t="s">
        <v>99</v>
      </c>
      <c r="C111" s="42"/>
      <c r="D111" s="31">
        <f>'PF Film 1'!E108</f>
        <v>0</v>
      </c>
      <c r="E111" s="31">
        <f>'PF Film 2'!E108</f>
        <v>0</v>
      </c>
      <c r="F111" s="31">
        <f>'PF Film 3'!E108</f>
        <v>0</v>
      </c>
      <c r="G111" s="31">
        <f>'PF Film 4'!E108</f>
        <v>0</v>
      </c>
      <c r="H111" s="31">
        <f>'PF Film 5'!E108</f>
        <v>0</v>
      </c>
      <c r="I111" s="31">
        <f t="shared" si="21"/>
        <v>0</v>
      </c>
      <c r="J111" s="44">
        <f t="shared" si="22"/>
        <v>0</v>
      </c>
      <c r="L111" s="39" t="str">
        <f>IF('PF Film 1'!H108&lt;1,"",'PF Film 1'!H108)</f>
        <v/>
      </c>
      <c r="M111" s="39" t="str">
        <f>IF('PF Film 2'!I108&lt;1,"",'PF Film 2'!I108)</f>
        <v/>
      </c>
      <c r="N111" s="39" t="str">
        <f>IF('PF Film 3'!J108&lt;1,"",'PF Film 3'!J108)</f>
        <v/>
      </c>
      <c r="O111" s="39" t="str">
        <f>IF('PF Film 4'!K108&lt;1,"",'PF Film 4'!K108)</f>
        <v/>
      </c>
      <c r="P111" s="39" t="str">
        <f>IF('PF Film 5'!L108&lt;1,"",'PF Film 5'!L108)</f>
        <v/>
      </c>
    </row>
    <row r="112" spans="1:17" ht="13.25" customHeight="1" x14ac:dyDescent="0.15">
      <c r="A112" s="83"/>
      <c r="B112" s="84" t="s">
        <v>108</v>
      </c>
      <c r="C112" s="85"/>
      <c r="D112" s="86">
        <f>SUMIF(L12:L111,"=1",D12:D111)</f>
        <v>0</v>
      </c>
      <c r="E112" s="87">
        <f>SUMIF(M12:M111,"=1",E12:E111)</f>
        <v>0</v>
      </c>
      <c r="F112" s="87">
        <f>SUMIF(N12:N111,"=1",F12:F111)</f>
        <v>0</v>
      </c>
      <c r="G112" s="87">
        <f>SUMIF(O12:O111,"=1",G12:G111)</f>
        <v>0</v>
      </c>
      <c r="H112" s="87">
        <f>SUMIF(P12:P111,"=1",H12:H111)</f>
        <v>0</v>
      </c>
      <c r="I112" s="87">
        <f>SUM(D112:H112)</f>
        <v>0</v>
      </c>
      <c r="J112" s="88">
        <f>IF($I$10&gt;0,I112/$I$10,0)</f>
        <v>0</v>
      </c>
    </row>
    <row r="113" spans="1:10" ht="13.25" customHeight="1" x14ac:dyDescent="0.15">
      <c r="A113" s="46"/>
      <c r="J113" s="48"/>
    </row>
  </sheetData>
  <sheetProtection formatCells="0" formatColumns="0" formatRows="0" insertColumns="0" insertRows="0"/>
  <mergeCells count="4">
    <mergeCell ref="A1:C1"/>
    <mergeCell ref="C3:C4"/>
    <mergeCell ref="D2:H2"/>
    <mergeCell ref="D3:H4"/>
  </mergeCells>
  <hyperlinks>
    <hyperlink ref="A2" location="'PF Film 1'!A1" display="Film 1" xr:uid="{133E933C-1301-FA44-9FA3-1ACCF9E46823}"/>
    <hyperlink ref="A3" location="'PF Film 2'!A1" display="Film 2" xr:uid="{5AB49AA9-F436-C24C-8416-338006BEDC8E}"/>
    <hyperlink ref="A4" location="'PF Film 3'!A1" display="Film 3" xr:uid="{01E1A17A-AD22-4945-9FEA-A351EB4B1529}"/>
    <hyperlink ref="A5" location="'PF Film 4'!A1" display="Film 4" xr:uid="{08C1B129-6854-0841-8F38-06FD35AA90FC}"/>
    <hyperlink ref="A6" location="'PF Film 5'!A1" display="Film 5" xr:uid="{9F801459-B3EA-2A48-A60E-91AA9C129AC4}"/>
  </hyperlinks>
  <pageMargins left="0.98425196850393704" right="0.43307086614173229" top="0.39370078740157483" bottom="0.39370078740157483" header="0.31496062992125984" footer="0.31496062992125984"/>
  <pageSetup paperSize="9" scale="88" fitToHeight="3" orientation="portrait" r:id="rId1"/>
  <rowBreaks count="1" manualBreakCount="1">
    <brk id="67" max="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65AA-8176-4E4C-824A-6EACE2B4D38D}">
  <dimension ref="A1"/>
  <sheetViews>
    <sheetView workbookViewId="0"/>
  </sheetViews>
  <sheetFormatPr baseColWidth="10" defaultRowHeight="14"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PF Film 1</vt:lpstr>
      <vt:lpstr>PF Film 2</vt:lpstr>
      <vt:lpstr>PF Film 3</vt:lpstr>
      <vt:lpstr>PF Film 4</vt:lpstr>
      <vt:lpstr>PF Film 5</vt:lpstr>
      <vt:lpstr>PF global SLATE</vt:lpstr>
      <vt:lpstr>Feuil1</vt:lpstr>
      <vt:lpstr>'PF Film 1'!Zone_d_impression</vt:lpstr>
      <vt:lpstr>'PF Film 2'!Zone_d_impression</vt:lpstr>
      <vt:lpstr>'PF Film 3'!Zone_d_impression</vt:lpstr>
      <vt:lpstr>'PF Film 4'!Zone_d_impression</vt:lpstr>
      <vt:lpstr>'PF Film 5'!Zone_d_impression</vt:lpstr>
      <vt:lpstr>'PF global SLATE'!Zone_d_impression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Pesko Bernasconi Patrizia BAK</dc:creator>
  <cp:lastModifiedBy>Giovanni Piscitelli</cp:lastModifiedBy>
  <dcterms:created xsi:type="dcterms:W3CDTF">2023-11-22T16:07:53Z</dcterms:created>
  <dcterms:modified xsi:type="dcterms:W3CDTF">2025-06-24T10:35:56Z</dcterms:modified>
</cp:coreProperties>
</file>